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https://lacounty-my.sharepoint.com/personal/ipanosian_ad_lacounty_gov/Documents/1) Telework/3) FY 2022-23/RFP's/LTCOP/Appendix B (Required Forms)/"/>
    </mc:Choice>
  </mc:AlternateContent>
  <xr:revisionPtr revIDLastSave="0" documentId="8_{B4EED653-A677-4CE6-81A7-993B22097F81}" xr6:coauthVersionLast="47" xr6:coauthVersionMax="47" xr10:uidLastSave="{00000000-0000-0000-0000-000000000000}"/>
  <bookViews>
    <workbookView xWindow="-120" yWindow="-120" windowWidth="23280" windowHeight="15000" tabRatio="802" firstSheet="7" activeTab="11" xr2:uid="{00000000-000D-0000-FFFF-FFFF00000000}"/>
  </bookViews>
  <sheets>
    <sheet name="Exhibit 13 Budget Cover Page" sheetId="3" r:id="rId1"/>
    <sheet name="Budget Detail-Personnel (Staff)" sheetId="64" r:id="rId2"/>
    <sheet name="Budget Detail-Personnel(OmbRep)" sheetId="42" r:id="rId3"/>
    <sheet name="Budget Detail-Volunteers" sheetId="65" r:id="rId4"/>
    <sheet name="Budget Detail-Volunteer(OmbRep)" sheetId="68" r:id="rId5"/>
    <sheet name="Budget Detail-Vol Exp." sheetId="67" r:id="rId6"/>
    <sheet name="Budget Detail-Vol(OmbRep) Exp" sheetId="58" r:id="rId7"/>
    <sheet name="Budget Detail-LowerTierSubaward" sheetId="45" r:id="rId8"/>
    <sheet name="Budget Detail-Space" sheetId="17" r:id="rId9"/>
    <sheet name="Budget Detail-Equipment" sheetId="57" r:id="rId10"/>
    <sheet name="Budget Detail-Other Costs" sheetId="56" r:id="rId11"/>
    <sheet name="Budget Summary" sheetId="63" r:id="rId12"/>
  </sheets>
  <externalReferences>
    <externalReference r:id="rId13"/>
  </externalReferences>
  <definedNames>
    <definedName name="_xlnm.Print_Area" localSheetId="9">'Budget Detail-Equipment'!$A$1:$AC$25</definedName>
    <definedName name="_xlnm.Print_Area" localSheetId="7">'Budget Detail-LowerTierSubaward'!$A$1:$AD$28</definedName>
    <definedName name="_xlnm.Print_Area" localSheetId="10">'Budget Detail-Other Costs'!$A$1:$AD$44</definedName>
    <definedName name="_xlnm.Print_Area" localSheetId="1">'Budget Detail-Personnel (Staff)'!$A$1:$AB$55</definedName>
    <definedName name="_xlnm.Print_Area" localSheetId="2">'Budget Detail-Personnel(OmbRep)'!$A$1:$AB$48</definedName>
    <definedName name="_xlnm.Print_Area" localSheetId="8">'Budget Detail-Space'!$A$1:$AD$29</definedName>
    <definedName name="_xlnm.Print_Area" localSheetId="5">'Budget Detail-Vol Exp.'!$A$1:$AB$29</definedName>
    <definedName name="_xlnm.Print_Area" localSheetId="6">'Budget Detail-Vol(OmbRep) Exp'!$A$1:$AB$29</definedName>
    <definedName name="_xlnm.Print_Area" localSheetId="4">'Budget Detail-Volunteer(OmbRep)'!$A$1:$AC$32</definedName>
    <definedName name="_xlnm.Print_Area" localSheetId="3">'Budget Detail-Volunteers'!$A$1:$W$27</definedName>
    <definedName name="_xlnm.Print_Area" localSheetId="11">'Budget Summary'!$A$1:$AB$84</definedName>
    <definedName name="_xlnm.Print_Area" localSheetId="0">'Exhibit 13 Budget Cover Page'!$A$1:$AK$43</definedName>
    <definedName name="_xlnm.Print_Titles" localSheetId="10">'Budget Detail-Other Costs'!$7:$9</definedName>
    <definedName name="_xlnm.Print_Titles" localSheetId="1">'Budget Detail-Personnel (Staff)'!$6:$9</definedName>
    <definedName name="_xlnm.Print_Titles" localSheetId="2">'Budget Detail-Personnel(OmbRep)'!$6:$9</definedName>
    <definedName name="_xlnm.Print_Titles" localSheetId="5">'Budget Detail-Vol Exp.'!$6:$9</definedName>
    <definedName name="_xlnm.Print_Titles" localSheetId="6">'Budget Detail-Vol(OmbRep) Exp'!$6:$9</definedName>
    <definedName name="_xlnm.Print_Titles" localSheetId="4">'Budget Detail-Volunteer(OmbRep)'!$6:$9</definedName>
    <definedName name="_xlnm.Print_Titles" localSheetId="3">'Budget Detail-Volunteers'!$6:$9</definedName>
    <definedName name="_xlnm.Print_Titles" localSheetId="11">'Budget Summary'!$8:$9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1" i="42" l="1"/>
  <c r="Y21" i="42"/>
  <c r="AA21" i="42"/>
  <c r="K22" i="42"/>
  <c r="AA22" i="42" s="1"/>
  <c r="Y22" i="42"/>
  <c r="K23" i="42"/>
  <c r="Y23" i="42"/>
  <c r="AA23" i="42"/>
  <c r="A5" i="68"/>
  <c r="V30" i="3" l="1"/>
  <c r="P30" i="3" l="1"/>
  <c r="AA71" i="63" l="1"/>
  <c r="Y71" i="63"/>
  <c r="Y70" i="63"/>
  <c r="M72" i="63"/>
  <c r="M71" i="63"/>
  <c r="M70" i="63"/>
  <c r="K72" i="63"/>
  <c r="K71" i="63"/>
  <c r="K70" i="63"/>
  <c r="AA41" i="63"/>
  <c r="AA40" i="63"/>
  <c r="AA39" i="63"/>
  <c r="Y41" i="63"/>
  <c r="Y40" i="63"/>
  <c r="Y39" i="63"/>
  <c r="M41" i="63"/>
  <c r="M40" i="63"/>
  <c r="M39" i="63"/>
  <c r="K41" i="63"/>
  <c r="K40" i="63"/>
  <c r="K39" i="63"/>
  <c r="H54" i="63"/>
  <c r="L17" i="57"/>
  <c r="L16" i="57"/>
  <c r="L15" i="57"/>
  <c r="L14" i="57"/>
  <c r="L13" i="57"/>
  <c r="L12" i="57"/>
  <c r="L11" i="57"/>
  <c r="AA72" i="63" l="1"/>
  <c r="Y72" i="63"/>
  <c r="V67" i="63"/>
  <c r="V66" i="63"/>
  <c r="V64" i="63"/>
  <c r="V61" i="63"/>
  <c r="V55" i="63"/>
  <c r="V72" i="63" l="1"/>
  <c r="V71" i="63"/>
  <c r="M25" i="56"/>
  <c r="AA25" i="56" s="1"/>
  <c r="M23" i="56"/>
  <c r="AA23" i="56" s="1"/>
  <c r="M22" i="56"/>
  <c r="AA22" i="56" s="1"/>
  <c r="V19" i="57"/>
  <c r="T19" i="57"/>
  <c r="R19" i="57"/>
  <c r="H35" i="63" s="1"/>
  <c r="P19" i="57"/>
  <c r="N19" i="57"/>
  <c r="H33" i="63" s="1"/>
  <c r="L19" i="57"/>
  <c r="AC22" i="56" l="1"/>
  <c r="AC23" i="56"/>
  <c r="AC25" i="56"/>
  <c r="AC26" i="3" l="1"/>
  <c r="AC28" i="3"/>
  <c r="Y30" i="3"/>
  <c r="Y31" i="56" l="1"/>
  <c r="M16" i="56"/>
  <c r="AA16" i="56" s="1"/>
  <c r="M15" i="56"/>
  <c r="AA15" i="56" s="1"/>
  <c r="AC15" i="56" l="1"/>
  <c r="AC16" i="56"/>
  <c r="K36" i="64"/>
  <c r="AA36" i="64" s="1"/>
  <c r="K35" i="64"/>
  <c r="Y35" i="64" s="1"/>
  <c r="K34" i="64"/>
  <c r="AA34" i="64" s="1"/>
  <c r="K33" i="64"/>
  <c r="AA33" i="64" s="1"/>
  <c r="K32" i="64"/>
  <c r="AA32" i="64" s="1"/>
  <c r="K31" i="64"/>
  <c r="Y31" i="64" s="1"/>
  <c r="K30" i="64"/>
  <c r="AA30" i="64" s="1"/>
  <c r="Y32" i="64" l="1"/>
  <c r="Y36" i="64"/>
  <c r="AA35" i="64"/>
  <c r="Y30" i="64"/>
  <c r="AA31" i="64"/>
  <c r="Y33" i="64"/>
  <c r="Y34" i="64"/>
  <c r="V45" i="63"/>
  <c r="H53" i="63"/>
  <c r="H52" i="63"/>
  <c r="X4" i="68"/>
  <c r="F5" i="68"/>
  <c r="F4" i="68"/>
  <c r="F3" i="68"/>
  <c r="F2" i="68"/>
  <c r="F1" i="68"/>
  <c r="L26" i="68"/>
  <c r="AB25" i="68"/>
  <c r="Z25" i="68"/>
  <c r="X23" i="68"/>
  <c r="X28" i="68" s="1"/>
  <c r="V23" i="68"/>
  <c r="V28" i="68" s="1"/>
  <c r="T23" i="68"/>
  <c r="T28" i="68" s="1"/>
  <c r="R23" i="68"/>
  <c r="R28" i="68" s="1"/>
  <c r="P23" i="68"/>
  <c r="P28" i="68" s="1"/>
  <c r="N23" i="68"/>
  <c r="N28" i="68" s="1"/>
  <c r="L22" i="68"/>
  <c r="Z22" i="68" s="1"/>
  <c r="L21" i="68"/>
  <c r="AB21" i="68" s="1"/>
  <c r="L20" i="68"/>
  <c r="Z20" i="68" s="1"/>
  <c r="L19" i="68"/>
  <c r="Z19" i="68" s="1"/>
  <c r="L18" i="68"/>
  <c r="Z18" i="68" s="1"/>
  <c r="L17" i="68"/>
  <c r="AB17" i="68" s="1"/>
  <c r="L16" i="68"/>
  <c r="AB16" i="68" s="1"/>
  <c r="L15" i="68"/>
  <c r="Z15" i="68" s="1"/>
  <c r="L14" i="68"/>
  <c r="Z14" i="68" s="1"/>
  <c r="L13" i="68"/>
  <c r="AB13" i="68" s="1"/>
  <c r="L12" i="68"/>
  <c r="AB12" i="68" s="1"/>
  <c r="L11" i="68"/>
  <c r="A3" i="68"/>
  <c r="A2" i="68"/>
  <c r="A1" i="68"/>
  <c r="AB22" i="68" l="1"/>
  <c r="Z13" i="68"/>
  <c r="AB18" i="68"/>
  <c r="AB14" i="68"/>
  <c r="Z17" i="68"/>
  <c r="H18" i="63"/>
  <c r="H19" i="63"/>
  <c r="H20" i="63"/>
  <c r="AB19" i="68"/>
  <c r="L23" i="68"/>
  <c r="L28" i="68" s="1"/>
  <c r="Z21" i="68"/>
  <c r="AB15" i="68"/>
  <c r="AB20" i="68"/>
  <c r="Z12" i="68"/>
  <c r="Z16" i="68"/>
  <c r="Z11" i="68"/>
  <c r="AB11" i="68" s="1"/>
  <c r="Z23" i="68" l="1"/>
  <c r="Z28" i="68" l="1"/>
  <c r="AB28" i="68" s="1"/>
  <c r="AB23" i="68"/>
  <c r="AC23" i="3" l="1"/>
  <c r="M24" i="56"/>
  <c r="M21" i="56"/>
  <c r="AA21" i="56" s="1"/>
  <c r="M26" i="56"/>
  <c r="AC26" i="56" s="1"/>
  <c r="M20" i="56"/>
  <c r="AA20" i="56" s="1"/>
  <c r="M19" i="56"/>
  <c r="AA19" i="56" s="1"/>
  <c r="M18" i="56"/>
  <c r="M76" i="63"/>
  <c r="M78" i="63"/>
  <c r="K77" i="63"/>
  <c r="M77" i="63"/>
  <c r="K76" i="63"/>
  <c r="K78" i="63"/>
  <c r="Y76" i="63"/>
  <c r="AA76" i="63"/>
  <c r="AA78" i="63"/>
  <c r="AA70" i="63"/>
  <c r="Y77" i="63"/>
  <c r="V70" i="63"/>
  <c r="O39" i="64"/>
  <c r="H59" i="63"/>
  <c r="H57" i="63"/>
  <c r="H56" i="63"/>
  <c r="H55" i="63"/>
  <c r="H47" i="63"/>
  <c r="H46" i="63"/>
  <c r="H45" i="63"/>
  <c r="H51" i="63"/>
  <c r="H50" i="63"/>
  <c r="H48" i="63"/>
  <c r="H49" i="63"/>
  <c r="H60" i="63"/>
  <c r="H58" i="63"/>
  <c r="M79" i="63" l="1"/>
  <c r="K79" i="63"/>
  <c r="AA77" i="63"/>
  <c r="AA79" i="63" s="1"/>
  <c r="AA18" i="56"/>
  <c r="AC18" i="56" s="1"/>
  <c r="AC21" i="56"/>
  <c r="AA24" i="56"/>
  <c r="AC24" i="56" s="1"/>
  <c r="AC19" i="56"/>
  <c r="AC20" i="56"/>
  <c r="AA26" i="56"/>
  <c r="Y78" i="63"/>
  <c r="Y79" i="63" s="1"/>
  <c r="O24" i="67"/>
  <c r="K21" i="67"/>
  <c r="K22" i="67" s="1"/>
  <c r="W19" i="67"/>
  <c r="W24" i="67" s="1"/>
  <c r="U19" i="67"/>
  <c r="U24" i="67" s="1"/>
  <c r="S19" i="67"/>
  <c r="S24" i="67" s="1"/>
  <c r="Q19" i="67"/>
  <c r="O19" i="67"/>
  <c r="M19" i="67"/>
  <c r="K18" i="67"/>
  <c r="Y18" i="67" s="1"/>
  <c r="K17" i="67"/>
  <c r="AA17" i="67" s="1"/>
  <c r="K16" i="67"/>
  <c r="AA16" i="67" s="1"/>
  <c r="K15" i="67"/>
  <c r="Y15" i="67" s="1"/>
  <c r="K14" i="67"/>
  <c r="Y14" i="67" s="1"/>
  <c r="K13" i="67"/>
  <c r="AA13" i="67" s="1"/>
  <c r="K12" i="67"/>
  <c r="Y12" i="67" s="1"/>
  <c r="K11" i="67"/>
  <c r="E5" i="67"/>
  <c r="A5" i="67"/>
  <c r="V4" i="67"/>
  <c r="E4" i="67"/>
  <c r="E3" i="67"/>
  <c r="A3" i="67"/>
  <c r="E2" i="67"/>
  <c r="A2" i="67"/>
  <c r="E1" i="67"/>
  <c r="A1" i="67"/>
  <c r="H22" i="63" l="1"/>
  <c r="AA18" i="67"/>
  <c r="AA21" i="67"/>
  <c r="K19" i="67"/>
  <c r="K24" i="67" s="1"/>
  <c r="AA11" i="67"/>
  <c r="AA15" i="67"/>
  <c r="Q24" i="67"/>
  <c r="H23" i="63"/>
  <c r="M24" i="67"/>
  <c r="H21" i="63"/>
  <c r="Y11" i="67"/>
  <c r="Y13" i="67"/>
  <c r="Y17" i="67"/>
  <c r="AA14" i="67"/>
  <c r="AA12" i="67"/>
  <c r="Y21" i="67"/>
  <c r="Y16" i="67"/>
  <c r="T22" i="65"/>
  <c r="V22" i="65" s="1"/>
  <c r="R20" i="65"/>
  <c r="R24" i="65" s="1"/>
  <c r="P20" i="65"/>
  <c r="T19" i="65"/>
  <c r="N19" i="65"/>
  <c r="V19" i="65" s="1"/>
  <c r="T18" i="65"/>
  <c r="N18" i="65"/>
  <c r="V18" i="65" s="1"/>
  <c r="T17" i="65"/>
  <c r="N17" i="65"/>
  <c r="V17" i="65" s="1"/>
  <c r="T16" i="65"/>
  <c r="N16" i="65"/>
  <c r="V16" i="65" s="1"/>
  <c r="T15" i="65"/>
  <c r="N15" i="65"/>
  <c r="V15" i="65" s="1"/>
  <c r="T14" i="65"/>
  <c r="N14" i="65"/>
  <c r="V14" i="65" s="1"/>
  <c r="T13" i="65"/>
  <c r="N13" i="65"/>
  <c r="V13" i="65" s="1"/>
  <c r="T12" i="65"/>
  <c r="N12" i="65"/>
  <c r="V12" i="65" s="1"/>
  <c r="T11" i="65"/>
  <c r="N11" i="65"/>
  <c r="E5" i="65"/>
  <c r="A5" i="65"/>
  <c r="S4" i="65"/>
  <c r="E4" i="65"/>
  <c r="E3" i="65"/>
  <c r="A3" i="65"/>
  <c r="E2" i="65"/>
  <c r="A2" i="65"/>
  <c r="E1" i="65"/>
  <c r="A1" i="65"/>
  <c r="Y44" i="64"/>
  <c r="AA44" i="64" s="1"/>
  <c r="W39" i="64"/>
  <c r="W42" i="64" s="1"/>
  <c r="U39" i="64"/>
  <c r="S39" i="64"/>
  <c r="Q39" i="64"/>
  <c r="O42" i="64"/>
  <c r="M39" i="64"/>
  <c r="K38" i="64"/>
  <c r="AA38" i="64" s="1"/>
  <c r="K37" i="64"/>
  <c r="AA37" i="64" s="1"/>
  <c r="K29" i="64"/>
  <c r="AA29" i="64" s="1"/>
  <c r="K28" i="64"/>
  <c r="AA28" i="64" s="1"/>
  <c r="K27" i="64"/>
  <c r="Y27" i="64" s="1"/>
  <c r="K26" i="64"/>
  <c r="AA26" i="64" s="1"/>
  <c r="K25" i="64"/>
  <c r="AA25" i="64" s="1"/>
  <c r="K24" i="64"/>
  <c r="AA24" i="64" s="1"/>
  <c r="K23" i="64"/>
  <c r="Y23" i="64" s="1"/>
  <c r="K22" i="64"/>
  <c r="Y22" i="64" s="1"/>
  <c r="K21" i="64"/>
  <c r="K20" i="64"/>
  <c r="Y20" i="64" s="1"/>
  <c r="K19" i="64"/>
  <c r="K18" i="64"/>
  <c r="K17" i="64"/>
  <c r="K16" i="64"/>
  <c r="Y16" i="64" s="1"/>
  <c r="K15" i="64"/>
  <c r="K14" i="64"/>
  <c r="K13" i="64"/>
  <c r="K12" i="64"/>
  <c r="Y12" i="64" s="1"/>
  <c r="K11" i="64"/>
  <c r="F5" i="64"/>
  <c r="A5" i="64"/>
  <c r="W4" i="64"/>
  <c r="F4" i="64"/>
  <c r="F3" i="64"/>
  <c r="A3" i="64"/>
  <c r="F2" i="64"/>
  <c r="A2" i="64"/>
  <c r="F1" i="64"/>
  <c r="A1" i="64"/>
  <c r="AA19" i="67" l="1"/>
  <c r="Y26" i="64"/>
  <c r="AA12" i="64"/>
  <c r="Y19" i="67"/>
  <c r="Y24" i="67" s="1"/>
  <c r="AA24" i="67" s="1"/>
  <c r="Y15" i="64"/>
  <c r="AA15" i="64" s="1"/>
  <c r="P24" i="65"/>
  <c r="H17" i="63"/>
  <c r="AA23" i="64"/>
  <c r="N20" i="65"/>
  <c r="AA20" i="64"/>
  <c r="AA22" i="64"/>
  <c r="O47" i="64"/>
  <c r="Q42" i="64"/>
  <c r="S42" i="64"/>
  <c r="S47" i="64" s="1"/>
  <c r="W47" i="64"/>
  <c r="AA16" i="64"/>
  <c r="Y19" i="64"/>
  <c r="AA19" i="64" s="1"/>
  <c r="AA27" i="64"/>
  <c r="K39" i="64"/>
  <c r="Y11" i="64"/>
  <c r="AA11" i="64" s="1"/>
  <c r="N24" i="65"/>
  <c r="V11" i="65"/>
  <c r="T20" i="65"/>
  <c r="T24" i="65" s="1"/>
  <c r="Y14" i="64"/>
  <c r="AA14" i="64" s="1"/>
  <c r="Y18" i="64"/>
  <c r="AA18" i="64" s="1"/>
  <c r="Y25" i="64"/>
  <c r="Y29" i="64"/>
  <c r="Y38" i="64"/>
  <c r="Y13" i="64"/>
  <c r="AA13" i="64" s="1"/>
  <c r="Y17" i="64"/>
  <c r="AA17" i="64" s="1"/>
  <c r="Y21" i="64"/>
  <c r="AA21" i="64" s="1"/>
  <c r="Y24" i="64"/>
  <c r="Y28" i="64"/>
  <c r="Y37" i="64"/>
  <c r="M42" i="64"/>
  <c r="K45" i="64" s="1"/>
  <c r="U42" i="64"/>
  <c r="AC25" i="3"/>
  <c r="AC29" i="3"/>
  <c r="AC27" i="3"/>
  <c r="AC24" i="3"/>
  <c r="V20" i="65" l="1"/>
  <c r="K41" i="64"/>
  <c r="Y41" i="64" s="1"/>
  <c r="AA41" i="64" s="1"/>
  <c r="K40" i="64"/>
  <c r="Y40" i="64" s="1"/>
  <c r="AA40" i="64" s="1"/>
  <c r="V24" i="65"/>
  <c r="Y39" i="64"/>
  <c r="AA39" i="64" s="1"/>
  <c r="U47" i="64"/>
  <c r="Q47" i="64"/>
  <c r="H13" i="63"/>
  <c r="M47" i="64"/>
  <c r="H11" i="63"/>
  <c r="H12" i="63"/>
  <c r="G4" i="45"/>
  <c r="F4" i="42"/>
  <c r="K42" i="64" l="1"/>
  <c r="K47" i="64" s="1"/>
  <c r="Y42" i="64"/>
  <c r="AA42" i="64" l="1"/>
  <c r="Y47" i="64"/>
  <c r="AA47" i="64" s="1"/>
  <c r="S30" i="3"/>
  <c r="M30" i="3"/>
  <c r="I30" i="3"/>
  <c r="H69" i="63" l="1"/>
  <c r="H68" i="63"/>
  <c r="H67" i="63"/>
  <c r="H66" i="63"/>
  <c r="H65" i="63"/>
  <c r="H64" i="63"/>
  <c r="H63" i="63"/>
  <c r="H62" i="63"/>
  <c r="H71" i="63" s="1"/>
  <c r="H61" i="63"/>
  <c r="H72" i="63" l="1"/>
  <c r="H70" i="63"/>
  <c r="H73" i="63" s="1"/>
  <c r="F5" i="63"/>
  <c r="A5" i="63"/>
  <c r="V4" i="63"/>
  <c r="F4" i="63"/>
  <c r="F3" i="63"/>
  <c r="A3" i="63"/>
  <c r="F2" i="63"/>
  <c r="A2" i="63"/>
  <c r="F1" i="63"/>
  <c r="A1" i="63"/>
  <c r="H74" i="63" l="1"/>
  <c r="AC30" i="3" l="1"/>
  <c r="M28" i="56"/>
  <c r="AA28" i="56" l="1"/>
  <c r="AC28" i="56" s="1"/>
  <c r="W4" i="56" l="1"/>
  <c r="G4" i="56"/>
  <c r="U4" i="57"/>
  <c r="H4" i="57"/>
  <c r="W4" i="17"/>
  <c r="G4" i="17"/>
  <c r="V4" i="45"/>
  <c r="V4" i="58"/>
  <c r="E4" i="58"/>
  <c r="W4" i="42"/>
  <c r="K27" i="42"/>
  <c r="Y27" i="42" s="1"/>
  <c r="K28" i="42"/>
  <c r="Y28" i="42" s="1"/>
  <c r="K29" i="42"/>
  <c r="Y29" i="42" s="1"/>
  <c r="K30" i="42"/>
  <c r="Y30" i="42" s="1"/>
  <c r="K25" i="42"/>
  <c r="K26" i="42"/>
  <c r="Y26" i="42" s="1"/>
  <c r="AA30" i="42" l="1"/>
  <c r="AA28" i="42"/>
  <c r="AA27" i="42"/>
  <c r="AA26" i="42"/>
  <c r="AA29" i="42"/>
  <c r="Y25" i="42"/>
  <c r="AA25" i="42" s="1"/>
  <c r="A1" i="45"/>
  <c r="W31" i="56" l="1"/>
  <c r="U31" i="56"/>
  <c r="S31" i="56"/>
  <c r="Q31" i="56"/>
  <c r="O31" i="56"/>
  <c r="H36" i="63" l="1"/>
  <c r="H38" i="63"/>
  <c r="H37" i="63"/>
  <c r="AA31" i="56"/>
  <c r="M19" i="58" l="1"/>
  <c r="H24" i="63" s="1"/>
  <c r="O19" i="58"/>
  <c r="Q19" i="58"/>
  <c r="S19" i="58"/>
  <c r="S24" i="58" s="1"/>
  <c r="U19" i="58"/>
  <c r="U24" i="58" s="1"/>
  <c r="W19" i="58"/>
  <c r="W24" i="58" s="1"/>
  <c r="H25" i="63" l="1"/>
  <c r="H26" i="63"/>
  <c r="Q24" i="58"/>
  <c r="O24" i="58"/>
  <c r="M24" i="58"/>
  <c r="M33" i="56"/>
  <c r="S19" i="17"/>
  <c r="U19" i="17"/>
  <c r="U24" i="17" s="1"/>
  <c r="W19" i="17"/>
  <c r="W24" i="17" s="1"/>
  <c r="Y19" i="17"/>
  <c r="Y24" i="17" s="1"/>
  <c r="Q19" i="17"/>
  <c r="O19" i="17"/>
  <c r="H30" i="63" s="1"/>
  <c r="H31" i="63" l="1"/>
  <c r="S24" i="17"/>
  <c r="H32" i="63"/>
  <c r="Q24" i="17"/>
  <c r="O24" i="17"/>
  <c r="O32" i="42"/>
  <c r="O35" i="42" l="1"/>
  <c r="M20" i="45"/>
  <c r="Y18" i="45"/>
  <c r="Y23" i="45" s="1"/>
  <c r="W18" i="45"/>
  <c r="W23" i="45" s="1"/>
  <c r="U18" i="45"/>
  <c r="U23" i="45" s="1"/>
  <c r="S18" i="45"/>
  <c r="H29" i="63" s="1"/>
  <c r="Q18" i="45"/>
  <c r="O18" i="45"/>
  <c r="H27" i="63" s="1"/>
  <c r="V21" i="63" l="1"/>
  <c r="H28" i="63"/>
  <c r="O40" i="42"/>
  <c r="M21" i="45"/>
  <c r="O23" i="45"/>
  <c r="S23" i="45"/>
  <c r="AA20" i="45"/>
  <c r="Q23" i="45"/>
  <c r="M13" i="56" l="1"/>
  <c r="K21" i="58"/>
  <c r="K22" i="58" s="1"/>
  <c r="K13" i="58"/>
  <c r="K18" i="58"/>
  <c r="K17" i="58"/>
  <c r="Y17" i="58" s="1"/>
  <c r="K16" i="58"/>
  <c r="Y16" i="58" s="1"/>
  <c r="K15" i="58"/>
  <c r="K14" i="58"/>
  <c r="K12" i="58"/>
  <c r="Y12" i="58" s="1"/>
  <c r="K11" i="58"/>
  <c r="E5" i="58"/>
  <c r="A5" i="58"/>
  <c r="E3" i="58"/>
  <c r="A3" i="58"/>
  <c r="E2" i="58"/>
  <c r="A2" i="58"/>
  <c r="E1" i="58"/>
  <c r="A1" i="58"/>
  <c r="Y11" i="58" l="1"/>
  <c r="AA11" i="58" s="1"/>
  <c r="K19" i="58"/>
  <c r="K24" i="58" s="1"/>
  <c r="Y21" i="58"/>
  <c r="AA13" i="56"/>
  <c r="AC13" i="56" s="1"/>
  <c r="AA17" i="58"/>
  <c r="AA12" i="58"/>
  <c r="AA16" i="58"/>
  <c r="Y15" i="58"/>
  <c r="AA15" i="58" s="1"/>
  <c r="Y13" i="58"/>
  <c r="AA13" i="58" s="1"/>
  <c r="Y14" i="58"/>
  <c r="AA14" i="58" s="1"/>
  <c r="Y18" i="58"/>
  <c r="AA18" i="58" s="1"/>
  <c r="M29" i="56"/>
  <c r="AA29" i="56" s="1"/>
  <c r="M27" i="56"/>
  <c r="Y19" i="58" l="1"/>
  <c r="AA19" i="58"/>
  <c r="AA21" i="58"/>
  <c r="AA33" i="56"/>
  <c r="AC29" i="56"/>
  <c r="AA27" i="56"/>
  <c r="AC27" i="56" s="1"/>
  <c r="Z17" i="57"/>
  <c r="Z15" i="57"/>
  <c r="Z11" i="57"/>
  <c r="H5" i="57"/>
  <c r="A5" i="57"/>
  <c r="H3" i="57"/>
  <c r="A3" i="57"/>
  <c r="H2" i="57"/>
  <c r="A2" i="57"/>
  <c r="H1" i="57"/>
  <c r="A1" i="57"/>
  <c r="Y24" i="58" l="1"/>
  <c r="AA24" i="58" s="1"/>
  <c r="AC33" i="56"/>
  <c r="AB17" i="57"/>
  <c r="AB15" i="57"/>
  <c r="AB11" i="57"/>
  <c r="Z14" i="57"/>
  <c r="AB14" i="57" s="1"/>
  <c r="Z13" i="57"/>
  <c r="AB13" i="57" s="1"/>
  <c r="Z16" i="57"/>
  <c r="AB16" i="57" s="1"/>
  <c r="Z12" i="57"/>
  <c r="AB12" i="57" s="1"/>
  <c r="Z19" i="57" l="1"/>
  <c r="AB19" i="57" s="1"/>
  <c r="AC20" i="45"/>
  <c r="X19" i="57" l="1"/>
  <c r="H34" i="63" s="1"/>
  <c r="K20" i="42"/>
  <c r="Y20" i="42" s="1"/>
  <c r="K24" i="42"/>
  <c r="Y24" i="42" s="1"/>
  <c r="K17" i="42"/>
  <c r="Y17" i="42" s="1"/>
  <c r="K18" i="42"/>
  <c r="Y18" i="42" s="1"/>
  <c r="K19" i="42"/>
  <c r="Y37" i="42"/>
  <c r="AA37" i="42" s="1"/>
  <c r="AA24" i="42" l="1"/>
  <c r="AA20" i="42"/>
  <c r="AA17" i="42"/>
  <c r="Y19" i="42"/>
  <c r="AA19" i="42" s="1"/>
  <c r="AA18" i="42"/>
  <c r="G5" i="56" l="1"/>
  <c r="A5" i="56"/>
  <c r="G3" i="56"/>
  <c r="A3" i="56"/>
  <c r="G2" i="56"/>
  <c r="A2" i="56"/>
  <c r="G1" i="56"/>
  <c r="A1" i="56"/>
  <c r="G5" i="17"/>
  <c r="A5" i="17"/>
  <c r="G3" i="17"/>
  <c r="A3" i="17"/>
  <c r="G2" i="17"/>
  <c r="A2" i="17"/>
  <c r="G1" i="17"/>
  <c r="A1" i="17"/>
  <c r="G5" i="45"/>
  <c r="A5" i="45"/>
  <c r="G3" i="45"/>
  <c r="A3" i="45"/>
  <c r="G2" i="45"/>
  <c r="A2" i="45"/>
  <c r="G1" i="45"/>
  <c r="F5" i="42"/>
  <c r="A5" i="42"/>
  <c r="F3" i="42"/>
  <c r="A3" i="42"/>
  <c r="F2" i="42"/>
  <c r="A2" i="42"/>
  <c r="F1" i="42"/>
  <c r="A1" i="42"/>
  <c r="M30" i="56" l="1"/>
  <c r="AA30" i="56" s="1"/>
  <c r="M17" i="56"/>
  <c r="AA17" i="56" s="1"/>
  <c r="M14" i="56"/>
  <c r="M12" i="56"/>
  <c r="AA12" i="56" s="1"/>
  <c r="M11" i="56"/>
  <c r="M31" i="56" l="1"/>
  <c r="AA14" i="56"/>
  <c r="AC14" i="56" s="1"/>
  <c r="AA11" i="56"/>
  <c r="AC12" i="56"/>
  <c r="AC17" i="56"/>
  <c r="AC30" i="56"/>
  <c r="M36" i="56" l="1"/>
  <c r="Q36" i="56"/>
  <c r="AC11" i="56"/>
  <c r="M34" i="56" l="1"/>
  <c r="O36" i="56"/>
  <c r="U36" i="56"/>
  <c r="K11" i="42"/>
  <c r="S36" i="56" l="1"/>
  <c r="W36" i="56"/>
  <c r="Y36" i="56"/>
  <c r="AA36" i="56" l="1"/>
  <c r="AC36" i="56" s="1"/>
  <c r="AC31" i="56" l="1"/>
  <c r="W32" i="42" l="1"/>
  <c r="U32" i="42"/>
  <c r="S32" i="42"/>
  <c r="Q32" i="42"/>
  <c r="M32" i="42"/>
  <c r="M35" i="42" s="1"/>
  <c r="V11" i="63" s="1"/>
  <c r="V39" i="63" s="1"/>
  <c r="V76" i="63" s="1"/>
  <c r="K16" i="42"/>
  <c r="K15" i="42"/>
  <c r="K14" i="42"/>
  <c r="K13" i="42"/>
  <c r="Y13" i="42" s="1"/>
  <c r="K12" i="42"/>
  <c r="Y11" i="42"/>
  <c r="K38" i="42" l="1"/>
  <c r="H14" i="63"/>
  <c r="H39" i="63" s="1"/>
  <c r="H76" i="63" s="1"/>
  <c r="Y12" i="42"/>
  <c r="AA12" i="42" s="1"/>
  <c r="W35" i="42"/>
  <c r="V36" i="63" s="1"/>
  <c r="U35" i="42"/>
  <c r="V33" i="63" s="1"/>
  <c r="S35" i="42"/>
  <c r="V30" i="63" s="1"/>
  <c r="Q35" i="42"/>
  <c r="V27" i="63" s="1"/>
  <c r="AA13" i="42"/>
  <c r="Y16" i="42"/>
  <c r="AA16" i="42" s="1"/>
  <c r="Y15" i="42"/>
  <c r="AA15" i="42" s="1"/>
  <c r="AA11" i="42"/>
  <c r="Y14" i="42"/>
  <c r="AA14" i="42" s="1"/>
  <c r="V40" i="63" l="1"/>
  <c r="V77" i="63" s="1"/>
  <c r="H15" i="63"/>
  <c r="H40" i="63" s="1"/>
  <c r="H77" i="63" s="1"/>
  <c r="H16" i="63"/>
  <c r="H41" i="63" s="1"/>
  <c r="H78" i="63" s="1"/>
  <c r="V41" i="63"/>
  <c r="V78" i="63" s="1"/>
  <c r="W40" i="42"/>
  <c r="Q40" i="42"/>
  <c r="U40" i="42"/>
  <c r="M40" i="42"/>
  <c r="S40" i="42"/>
  <c r="H79" i="63" l="1"/>
  <c r="H43" i="63"/>
  <c r="H42" i="63"/>
  <c r="V79" i="63"/>
  <c r="K31" i="42"/>
  <c r="Y31" i="42" s="1"/>
  <c r="M13" i="17"/>
  <c r="AA13" i="17" s="1"/>
  <c r="M12" i="17"/>
  <c r="AA12" i="17" s="1"/>
  <c r="M11" i="17"/>
  <c r="M12" i="45"/>
  <c r="AA12" i="45" s="1"/>
  <c r="M14" i="45"/>
  <c r="M13" i="45"/>
  <c r="M17" i="45"/>
  <c r="M16" i="45"/>
  <c r="AA16" i="45" s="1"/>
  <c r="M15" i="45"/>
  <c r="AA15" i="45" s="1"/>
  <c r="M11" i="45"/>
  <c r="M18" i="17"/>
  <c r="M21" i="17"/>
  <c r="M22" i="17" s="1"/>
  <c r="M16" i="17"/>
  <c r="AA16" i="17" s="1"/>
  <c r="M14" i="17"/>
  <c r="M15" i="17"/>
  <c r="M17" i="17"/>
  <c r="H80" i="63" l="1"/>
  <c r="K32" i="42"/>
  <c r="K33" i="42" s="1"/>
  <c r="M19" i="17"/>
  <c r="AA21" i="17"/>
  <c r="AC21" i="17" s="1"/>
  <c r="M18" i="45"/>
  <c r="M23" i="45" s="1"/>
  <c r="AA31" i="42"/>
  <c r="AC15" i="45"/>
  <c r="AC13" i="17"/>
  <c r="AA11" i="17"/>
  <c r="AC16" i="17"/>
  <c r="AC16" i="45"/>
  <c r="AA14" i="17"/>
  <c r="AC14" i="17" s="1"/>
  <c r="AA17" i="17"/>
  <c r="AC17" i="17" s="1"/>
  <c r="AA15" i="17"/>
  <c r="AC15" i="17" s="1"/>
  <c r="AC12" i="17"/>
  <c r="AC12" i="45"/>
  <c r="AA13" i="45"/>
  <c r="AC13" i="45" s="1"/>
  <c r="AA17" i="45"/>
  <c r="AC17" i="45" s="1"/>
  <c r="AA11" i="45"/>
  <c r="AA18" i="17"/>
  <c r="AC18" i="17" s="1"/>
  <c r="AA14" i="45"/>
  <c r="AC14" i="45" s="1"/>
  <c r="K34" i="42" l="1"/>
  <c r="Y34" i="42" s="1"/>
  <c r="AA19" i="17"/>
  <c r="AA24" i="17" s="1"/>
  <c r="M24" i="17"/>
  <c r="AC11" i="45"/>
  <c r="AA18" i="45"/>
  <c r="AA23" i="45" s="1"/>
  <c r="AC23" i="45" s="1"/>
  <c r="Y32" i="42"/>
  <c r="AC11" i="17"/>
  <c r="Y33" i="42"/>
  <c r="AA33" i="42" s="1"/>
  <c r="K35" i="42" l="1"/>
  <c r="K40" i="42" s="1"/>
  <c r="AA34" i="42"/>
  <c r="AC19" i="17"/>
  <c r="AC24" i="17"/>
  <c r="AC18" i="45"/>
  <c r="AA32" i="42"/>
  <c r="Y35" i="42"/>
  <c r="AA35" i="42" l="1"/>
  <c r="Y40" i="42"/>
  <c r="AA40" i="42" s="1"/>
</calcChain>
</file>

<file path=xl/sharedStrings.xml><?xml version="1.0" encoding="utf-8"?>
<sst xmlns="http://schemas.openxmlformats.org/spreadsheetml/2006/main" count="889" uniqueCount="317">
  <si>
    <t>[Select]</t>
  </si>
  <si>
    <t>Select Fiscal Year</t>
  </si>
  <si>
    <t>Select Region</t>
  </si>
  <si>
    <t>Select Number</t>
  </si>
  <si>
    <t>Select</t>
  </si>
  <si>
    <t>Program Services:</t>
  </si>
  <si>
    <t>Older Americans Act Title III B (Supportive Services and Senior Centers)</t>
  </si>
  <si>
    <t>Mr.</t>
  </si>
  <si>
    <t>East Gateway Cities Region</t>
  </si>
  <si>
    <t>N/A</t>
  </si>
  <si>
    <t>Final Approved</t>
  </si>
  <si>
    <t>Fiscal Year:</t>
  </si>
  <si>
    <t>Ms.</t>
  </si>
  <si>
    <t>Mid Gateway Cities Region</t>
  </si>
  <si>
    <t>One</t>
  </si>
  <si>
    <t>Conditionally Approved</t>
  </si>
  <si>
    <t>Subaward Number:</t>
  </si>
  <si>
    <t>[Enter Subaward Number]</t>
  </si>
  <si>
    <t>San Gabriel Valley Region</t>
  </si>
  <si>
    <t>Two</t>
  </si>
  <si>
    <t>Amendment Number:</t>
  </si>
  <si>
    <t>Six</t>
  </si>
  <si>
    <t>Modification Number:</t>
  </si>
  <si>
    <t>Three</t>
  </si>
  <si>
    <t>[Enter Legal Name]</t>
  </si>
  <si>
    <t>Santa Clarita Valley Region</t>
  </si>
  <si>
    <t>Four</t>
  </si>
  <si>
    <t>South Bay Region</t>
  </si>
  <si>
    <t>Five</t>
  </si>
  <si>
    <t>[Enter Address]</t>
  </si>
  <si>
    <t>[Enter City]</t>
  </si>
  <si>
    <t>[Enter State]</t>
  </si>
  <si>
    <t>[Enter Zip]</t>
  </si>
  <si>
    <t>West Gateway Cities Region</t>
  </si>
  <si>
    <t>Main Administrative Office Address</t>
  </si>
  <si>
    <t>City</t>
  </si>
  <si>
    <t>State</t>
  </si>
  <si>
    <t>Zip Code</t>
  </si>
  <si>
    <t>Westside Cities Region</t>
  </si>
  <si>
    <t>Seven</t>
  </si>
  <si>
    <t>Mailing Address (if different from above)</t>
  </si>
  <si>
    <t>[Enter Name]</t>
  </si>
  <si>
    <t>[Enter Title]</t>
  </si>
  <si>
    <t>[Enter Number]</t>
  </si>
  <si>
    <t>[Enter]</t>
  </si>
  <si>
    <t>[Enter E-mail]</t>
  </si>
  <si>
    <t>Prefix</t>
  </si>
  <si>
    <t>Authorized Representative</t>
  </si>
  <si>
    <t>Job Title</t>
  </si>
  <si>
    <t>Phone Number</t>
  </si>
  <si>
    <t>Ext.</t>
  </si>
  <si>
    <t>E-Mail Address</t>
  </si>
  <si>
    <t>Project Director</t>
  </si>
  <si>
    <t>Budget Analyst</t>
  </si>
  <si>
    <t>PROGRAM FUNDING SUMMARY</t>
  </si>
  <si>
    <t>(A)
SUPERVISORIAL
DISTRICT</t>
  </si>
  <si>
    <r>
      <t xml:space="preserve">(F)
TOTAL FUNDING AMOUNT
(B+C+D+E) </t>
    </r>
    <r>
      <rPr>
        <b/>
        <sz val="10"/>
        <color theme="9" tint="-0.249977111117893"/>
        <rFont val="Arial"/>
        <family val="2"/>
      </rPr>
      <t>(4)</t>
    </r>
  </si>
  <si>
    <r>
      <t>(C)
OPTIONAL MATCH</t>
    </r>
    <r>
      <rPr>
        <b/>
        <sz val="10"/>
        <color theme="9" tint="-0.249977111117893"/>
        <rFont val="Arial"/>
        <family val="2"/>
      </rPr>
      <t xml:space="preserve"> (3)</t>
    </r>
  </si>
  <si>
    <t>(D)
NON-MATCH</t>
  </si>
  <si>
    <t xml:space="preserve">(E)
PROGRAM INCOME
</t>
  </si>
  <si>
    <t>CASH</t>
  </si>
  <si>
    <t>IN-KIND</t>
  </si>
  <si>
    <r>
      <t xml:space="preserve">Equipment (Purchases) </t>
    </r>
    <r>
      <rPr>
        <b/>
        <sz val="9"/>
        <color theme="9" tint="-0.249977111117893"/>
        <rFont val="Arial"/>
        <family val="2"/>
      </rPr>
      <t>(5)</t>
    </r>
  </si>
  <si>
    <r>
      <t xml:space="preserve">Equipment  (Other) </t>
    </r>
    <r>
      <rPr>
        <b/>
        <sz val="9"/>
        <color theme="9" tint="-0.249977111117893"/>
        <rFont val="Arial"/>
        <family val="2"/>
      </rPr>
      <t>(6)</t>
    </r>
  </si>
  <si>
    <t>GRAND TOTAL</t>
  </si>
  <si>
    <t>COUNTY USE ONLY</t>
  </si>
  <si>
    <t xml:space="preserve"> Assigned Program Analyst:</t>
  </si>
  <si>
    <t>Equipment Purchase(s) Approved by:</t>
  </si>
  <si>
    <t xml:space="preserve"> Assigned Contract Analyst:</t>
  </si>
  <si>
    <t xml:space="preserve"> Budget Reviewed and Approved by:</t>
  </si>
  <si>
    <t>Date:</t>
  </si>
  <si>
    <t>NOTE:</t>
  </si>
  <si>
    <t>(3) Match is not required in order to provide Program Services.  Any Match that is reported is wholly voluntary.</t>
  </si>
  <si>
    <r>
      <t xml:space="preserve">I.  BUDGET DETAIL - PERSONNEL (STAFF) </t>
    </r>
    <r>
      <rPr>
        <b/>
        <sz val="10"/>
        <color theme="9" tint="-0.249977111117893"/>
        <rFont val="Arial"/>
        <family val="2"/>
      </rPr>
      <t>(1)</t>
    </r>
  </si>
  <si>
    <r>
      <t xml:space="preserve">(A)
POSITION TITLE </t>
    </r>
    <r>
      <rPr>
        <b/>
        <sz val="8"/>
        <color theme="9" tint="-0.249977111117893"/>
        <rFont val="Arial"/>
        <family val="2"/>
      </rPr>
      <t>(2)</t>
    </r>
  </si>
  <si>
    <t>(B)
% OF TIME ON PROGRAM</t>
  </si>
  <si>
    <t>(C)
MONTHLY SALARY</t>
  </si>
  <si>
    <t>(D)
NO. OF MONTHS</t>
  </si>
  <si>
    <t>(E)
TOTAL COSTS</t>
  </si>
  <si>
    <t>(J)
TOTAL FUNDING AMOUNT</t>
  </si>
  <si>
    <t>(K)
VARIANCE</t>
  </si>
  <si>
    <r>
      <t xml:space="preserve">(G)
OPTIONAL MATCH </t>
    </r>
    <r>
      <rPr>
        <b/>
        <sz val="8"/>
        <color theme="9" tint="-0.249977111117893"/>
        <rFont val="Arial"/>
        <family val="2"/>
      </rPr>
      <t>(3)</t>
    </r>
  </si>
  <si>
    <t>(H)
NON-MATCH</t>
  </si>
  <si>
    <t>(I)
PROGRAM INCOME</t>
  </si>
  <si>
    <t>(B*C*D)</t>
  </si>
  <si>
    <t>(1)
CASH OTHER</t>
  </si>
  <si>
    <t>(1)
CASH</t>
  </si>
  <si>
    <t>(2)
IN-KIND</t>
  </si>
  <si>
    <t>(F+G+H+I)</t>
  </si>
  <si>
    <t>(E - J)</t>
  </si>
  <si>
    <t>DIRECT</t>
  </si>
  <si>
    <t>[Enter title]</t>
  </si>
  <si>
    <t>SUBTOTAL DIRECT PERSONNEL</t>
  </si>
  <si>
    <t>Taxes</t>
  </si>
  <si>
    <t>[Enter Rate]</t>
  </si>
  <si>
    <t>(4)</t>
  </si>
  <si>
    <t>Benefits</t>
  </si>
  <si>
    <t>(5)</t>
  </si>
  <si>
    <t>TOTAL DIRECT PERSONNEL</t>
  </si>
  <si>
    <t>INDIRECT</t>
  </si>
  <si>
    <t>Indirect Costs (Personnel)</t>
  </si>
  <si>
    <t>[Enter Indirect]</t>
  </si>
  <si>
    <t>(6)</t>
  </si>
  <si>
    <t>[Complete as needed]</t>
  </si>
  <si>
    <t>Do indirect costs exceed the ten percent (10%) maximum?</t>
  </si>
  <si>
    <t>GRAND TOTAL PERSONNEL</t>
  </si>
  <si>
    <t>(2):  Enter the title of each position.  List all mandatory staffing positions noted in Exhibit A (Statement of Work).  If a mandatory position is performed by staff under a different position/payroll title then list both the position title noted in Exhibit A (Statement of Work) and the payroll title (e.g., Project Director/Recreation Director).</t>
  </si>
  <si>
    <t>(3): Match is not required in order to provide Program Services.  Any Match that is reported is wholly voluntary.</t>
  </si>
  <si>
    <r>
      <t>II.  BUDGET DETAIL - PERSONNEL (OMBUDSMAN REPRESENTATIVE)</t>
    </r>
    <r>
      <rPr>
        <b/>
        <sz val="10"/>
        <color theme="9" tint="-0.249977111117893"/>
        <rFont val="Arial"/>
        <family val="2"/>
      </rPr>
      <t xml:space="preserve"> (1)</t>
    </r>
  </si>
  <si>
    <r>
      <t>(G)
OPTIONAL MATCH</t>
    </r>
    <r>
      <rPr>
        <b/>
        <sz val="8"/>
        <color theme="9" tint="-0.249977111117893"/>
        <rFont val="Arial"/>
        <family val="2"/>
      </rPr>
      <t xml:space="preserve"> (3)</t>
    </r>
  </si>
  <si>
    <t>SUBTOTAL DIRECT PERSONNEL (OMBUDSMAN REPRESENTATIVE)</t>
  </si>
  <si>
    <t>TOTAL DIRECT PERSONNEL (OMBUDSMAN REPRESENTATIVE)</t>
  </si>
  <si>
    <t>GRAND TOTAL PERSONNEL (OMBUDSMAN REPRESENTATIVE)</t>
  </si>
  <si>
    <t>(1): Ombudsman Representative is an individual who carries out the objectives of the Long Term Care Ombudsman Program (LTCOP) and provides LTCOP Services to clients.</t>
  </si>
  <si>
    <t>III.  BUDGET DETAIL - VOLUNTEERS</t>
  </si>
  <si>
    <t>(A)
POSITION TITLE</t>
  </si>
  <si>
    <t>(B)
NUMBER OF POSITIONS</t>
  </si>
  <si>
    <t>(C)
% OF TIME ON PROGRAM</t>
  </si>
  <si>
    <t>(D)
MONTHLY SALARY EQUIVALENT</t>
  </si>
  <si>
    <t>(E)
NO. OF MONTHS</t>
  </si>
  <si>
    <t>(F)
TOTAL SALARY EQUIVALENT</t>
  </si>
  <si>
    <t>(I)
TOTAL
IN-KIND</t>
  </si>
  <si>
    <t>(J)
VARIANCE</t>
  </si>
  <si>
    <r>
      <t xml:space="preserve">(G)
OPTIONAL MATCH </t>
    </r>
    <r>
      <rPr>
        <b/>
        <sz val="8"/>
        <color theme="9" tint="-0.249977111117893"/>
        <rFont val="Arial"/>
        <family val="2"/>
      </rPr>
      <t>(1)</t>
    </r>
  </si>
  <si>
    <t>(B*C*D*E)</t>
  </si>
  <si>
    <t>(1)
IN-KIND</t>
  </si>
  <si>
    <t>(G + H)</t>
  </si>
  <si>
    <t>(F - I)</t>
  </si>
  <si>
    <t>TOTAL DIRECT VOLUNTEERS</t>
  </si>
  <si>
    <t>Indirect Costs (Volunteers)</t>
  </si>
  <si>
    <t>GRAND TOTAL VOLUNTEERS</t>
  </si>
  <si>
    <t>(1):  Match is not required in order to provide Program Services.  Any Match that is reported is wholly voluntary.</t>
  </si>
  <si>
    <t xml:space="preserve">IV.  BUDGET DETAIL - VOLUNTEER (OMBUDSMAN REPRESENTATIVE) </t>
  </si>
  <si>
    <t xml:space="preserve">(A)
POSITION TITLE </t>
  </si>
  <si>
    <t>(B)
NO. OF POSITIONS</t>
  </si>
  <si>
    <t>(F)
TOTAL COSTS</t>
  </si>
  <si>
    <t>(K)
TOTAL FUNDING AMOUNT</t>
  </si>
  <si>
    <t>(L)
VARIANCE</t>
  </si>
  <si>
    <r>
      <t xml:space="preserve">(H)
OPTIONAL MATCH </t>
    </r>
    <r>
      <rPr>
        <b/>
        <sz val="8"/>
        <color theme="9" tint="-0.249977111117893"/>
        <rFont val="Arial"/>
        <family val="2"/>
      </rPr>
      <t>(1)</t>
    </r>
  </si>
  <si>
    <t>(I)
NON-MATCH</t>
  </si>
  <si>
    <t>(J)
PROGRAM INCOME</t>
  </si>
  <si>
    <t>(G+H+I+J)</t>
  </si>
  <si>
    <t>(F - K)</t>
  </si>
  <si>
    <t>TOTAL DIRECT VOLUNTEERS (OMBUDSMAN REPRESENTATIVES)</t>
  </si>
  <si>
    <t>Indirect Costs (Volunteers - Ombudsman Representatives)</t>
  </si>
  <si>
    <t>(2)</t>
  </si>
  <si>
    <t>GRAND TOTAL VOLUNTEERS (OMBUDSMAN REPRESENTATIVES)</t>
  </si>
  <si>
    <t>V. BUDGET DETAIL - VOLUNTEER EXPENSES</t>
  </si>
  <si>
    <t>(A)
DESCRIPTION</t>
  </si>
  <si>
    <t>(B)
UNIT COST</t>
  </si>
  <si>
    <t>(C)
NUMBER OF UNITS</t>
  </si>
  <si>
    <t>(J)
TOTAL FUNDING</t>
  </si>
  <si>
    <r>
      <t>(G)
OPTIONAL MATCH</t>
    </r>
    <r>
      <rPr>
        <b/>
        <sz val="8"/>
        <color theme="9" tint="-0.249977111117893"/>
        <rFont val="Arial"/>
        <family val="2"/>
      </rPr>
      <t xml:space="preserve"> (1)</t>
    </r>
  </si>
  <si>
    <t>Training</t>
  </si>
  <si>
    <r>
      <t xml:space="preserve">Mileage (Cost/Mile) </t>
    </r>
    <r>
      <rPr>
        <b/>
        <sz val="8"/>
        <color theme="9" tint="-0.249977111117893"/>
        <rFont val="Arial"/>
        <family val="2"/>
      </rPr>
      <t>(2)</t>
    </r>
  </si>
  <si>
    <t>[Enter description of other expenses]</t>
  </si>
  <si>
    <t>TOTAL DIRECT VOLUNTEER EXPENSES</t>
  </si>
  <si>
    <t>Indirect Costs (Volunteer Expenses)</t>
  </si>
  <si>
    <t>(3)</t>
  </si>
  <si>
    <t>GRAND TOTAL VOLUNTEER EXPENSES</t>
  </si>
  <si>
    <t xml:space="preserve">VI.  BUDGET DETAIL - VOLUNTEER (OMBUDSMAN REPRESENTATIVE) EXPENSES </t>
  </si>
  <si>
    <t>TOTAL DIRECT VOLUNTEER  (OMBUDSMAN REPRESENTATIVE) EXPENSES</t>
  </si>
  <si>
    <t>Indirect Costs (Volunteer Ombudsman Representative Expenses)</t>
  </si>
  <si>
    <t>GRAND TOTAL VOLUNTEER  (OMBUDSMAN REPRESENTATIVE) EXPENSES</t>
  </si>
  <si>
    <t>VII.  BUDGET DETAIL - LOWER TIER SUBAWARDS</t>
  </si>
  <si>
    <t>(C)
NO. OF UNITS</t>
  </si>
  <si>
    <r>
      <t>(G)
OPTIONAL MATCH</t>
    </r>
    <r>
      <rPr>
        <b/>
        <sz val="8"/>
        <color theme="9" tint="-0.249977111117893"/>
        <rFont val="Arial"/>
        <family val="2"/>
      </rPr>
      <t xml:space="preserve"> (2)</t>
    </r>
  </si>
  <si>
    <t>[Enter name and description]</t>
  </si>
  <si>
    <t>TOTAL DIRECT LOWER TIER SUBAWARDS</t>
  </si>
  <si>
    <t>Indirect Costs (Lower Tier Subawards)</t>
  </si>
  <si>
    <t>GRAND TOTAL LOWER TIER SUBAWARDS</t>
  </si>
  <si>
    <t>(2):  Match is not required in order to provide Program Services.  Any Match that is reported is wholly voluntary.</t>
  </si>
  <si>
    <t>VIII.  BUDGET DETAIL - SPACE</t>
  </si>
  <si>
    <t>(A)
NAME OF LOCATION AND DESCRIPTION</t>
  </si>
  <si>
    <r>
      <t xml:space="preserve">(B)
UNIT COST </t>
    </r>
    <r>
      <rPr>
        <b/>
        <sz val="8"/>
        <color theme="9" tint="-0.249977111117893"/>
        <rFont val="Arial"/>
        <family val="2"/>
      </rPr>
      <t>(1)</t>
    </r>
  </si>
  <si>
    <t>(I)
PROGRAM
INCOME</t>
  </si>
  <si>
    <t>(1)
CASH
OTHER</t>
  </si>
  <si>
    <t>TOTAL DIRECT SPACE</t>
  </si>
  <si>
    <t>Indirect Costs (Space)</t>
  </si>
  <si>
    <t>GRAND TOTAL SPACE</t>
  </si>
  <si>
    <t>CDA Approved</t>
  </si>
  <si>
    <t>Purchase (2)</t>
  </si>
  <si>
    <t>Program Approved</t>
  </si>
  <si>
    <t>Other (3)</t>
  </si>
  <si>
    <t xml:space="preserve">IX.  BUDGET DETAIL - EQUIPMENT </t>
  </si>
  <si>
    <r>
      <t xml:space="preserve">(A)
DESCRIPTION </t>
    </r>
    <r>
      <rPr>
        <b/>
        <sz val="8"/>
        <color theme="9" tint="-0.249977111117893"/>
        <rFont val="Arial"/>
        <family val="2"/>
      </rPr>
      <t>(1)</t>
    </r>
  </si>
  <si>
    <r>
      <t xml:space="preserve">(B) EQUIPMENT TYPE
</t>
    </r>
    <r>
      <rPr>
        <b/>
        <sz val="8"/>
        <color theme="9" tint="-0.249977111117893"/>
        <rFont val="Arial"/>
        <family val="2"/>
      </rPr>
      <t>(2)</t>
    </r>
    <r>
      <rPr>
        <sz val="8"/>
        <rFont val="Arial"/>
        <family val="2"/>
      </rPr>
      <t xml:space="preserve"> or</t>
    </r>
    <r>
      <rPr>
        <b/>
        <sz val="8"/>
        <color theme="9" tint="-0.249977111117893"/>
        <rFont val="Arial"/>
        <family val="2"/>
      </rPr>
      <t xml:space="preserve"> (3)</t>
    </r>
  </si>
  <si>
    <t>(C)
UNIT COST</t>
  </si>
  <si>
    <t>(D)
NO. OF UNITS</t>
  </si>
  <si>
    <r>
      <t>(G)
OPTIONAL MATCH</t>
    </r>
    <r>
      <rPr>
        <b/>
        <sz val="8"/>
        <color theme="9" tint="-0.249977111117893"/>
        <rFont val="Arial"/>
        <family val="2"/>
      </rPr>
      <t xml:space="preserve"> (4)</t>
    </r>
  </si>
  <si>
    <t>(C*D)</t>
  </si>
  <si>
    <t>[Enter description]</t>
  </si>
  <si>
    <t xml:space="preserve">TOTAL DIRECT EQUIPMENT </t>
  </si>
  <si>
    <t>(4):  Match is not required in order to provide Program Services.  Any Match that is reported is wholly voluntary.</t>
  </si>
  <si>
    <t>Equipment (Lease/ Maintenance/ Repairs)</t>
  </si>
  <si>
    <r>
      <t xml:space="preserve">Select Description </t>
    </r>
    <r>
      <rPr>
        <b/>
        <sz val="11"/>
        <color theme="9" tint="-0.249977111117893"/>
        <rFont val="Arial"/>
        <family val="2"/>
      </rPr>
      <t>(2) (3) (4) (5)</t>
    </r>
  </si>
  <si>
    <t>Copier lease</t>
  </si>
  <si>
    <t>Advertising/Public Relations (2 CFR 200.421 &amp; 45 CFR 75.421)</t>
  </si>
  <si>
    <t>Copier maintenance/repairs</t>
  </si>
  <si>
    <t>Audit Services (2 CFR 200.425 &amp; 45 CFR 75.425)</t>
  </si>
  <si>
    <t>Vehicles lease</t>
  </si>
  <si>
    <r>
      <t xml:space="preserve">Conferences (2 CFR 200.432 &amp; 45 CFR 75.432) </t>
    </r>
    <r>
      <rPr>
        <b/>
        <sz val="11"/>
        <color theme="0"/>
        <rFont val="Arial"/>
        <family val="2"/>
      </rPr>
      <t>(2)</t>
    </r>
  </si>
  <si>
    <t>Vehicles maintenance/repairs</t>
  </si>
  <si>
    <t>Insurance and Indemnification (2 CFR 200.447 &amp; 45 CFR 75.447)</t>
  </si>
  <si>
    <t>X.  BUDGET DETAIL - OTHER COSTS</t>
  </si>
  <si>
    <t>Computer maintenance/repairs</t>
  </si>
  <si>
    <t>Lease (Equipment) (2 CFR 200.465 &amp; 45 CFR 75.465) (3)</t>
  </si>
  <si>
    <t>Cell phone/telephone lease</t>
  </si>
  <si>
    <t>Maintenance and Repairs (2 CFR 200.452 &amp; 45 CFR 75.452)</t>
  </si>
  <si>
    <t>Materials and Supplies (2 CFR 200.453 &amp; 45 CFR 75.453)</t>
  </si>
  <si>
    <t>Memberships, Subscriptions and Professional Activities (2 CFR 200.454 &amp; 45 CFR 75.454)</t>
  </si>
  <si>
    <t>Plant and Security (2 CFR 200.457 &amp; 45 CFR 75.457)</t>
  </si>
  <si>
    <r>
      <t xml:space="preserve">Select Description </t>
    </r>
    <r>
      <rPr>
        <b/>
        <sz val="8"/>
        <color theme="9" tint="-0.249977111117893"/>
        <rFont val="Arial"/>
        <family val="2"/>
      </rPr>
      <t>(2) (3) (4) (5)</t>
    </r>
  </si>
  <si>
    <t>Professional Services (2 CFR 200.459 &amp; 45 CFR 75.459)</t>
  </si>
  <si>
    <t>Publication and Printing (2 CFR 200.461 &amp; 45 CFR 75.461)</t>
  </si>
  <si>
    <t>Taxes (2 CFR 200.470 &amp; 45 CFR 75.470)</t>
  </si>
  <si>
    <t>Postage</t>
  </si>
  <si>
    <r>
      <t xml:space="preserve">Travel (Mileage) (2 CFR 200.474 &amp; 45 CFR 75.474) </t>
    </r>
    <r>
      <rPr>
        <b/>
        <sz val="11"/>
        <color theme="0"/>
        <rFont val="Arial"/>
        <family val="2"/>
      </rPr>
      <t>(4)</t>
    </r>
  </si>
  <si>
    <r>
      <t xml:space="preserve">Travel (Other) (2 CFR 200.474 &amp; 45 CFR 75.474) </t>
    </r>
    <r>
      <rPr>
        <b/>
        <sz val="11"/>
        <color theme="0"/>
        <rFont val="Arial"/>
        <family val="2"/>
      </rPr>
      <t>(5)</t>
    </r>
  </si>
  <si>
    <t>Staff Training/Conferences</t>
  </si>
  <si>
    <t>Supplies (Office)</t>
  </si>
  <si>
    <t>Supplies (non-office consumables)</t>
  </si>
  <si>
    <t xml:space="preserve">Taxes </t>
  </si>
  <si>
    <t>Travel (mileage) (2)</t>
  </si>
  <si>
    <t>Travel (Out of County) (3)</t>
  </si>
  <si>
    <t>Utilities (Electric, Gas, Telephone, Water)</t>
  </si>
  <si>
    <t>TOTAL DIRECT OTHER COSTS</t>
  </si>
  <si>
    <t>Vehicle lease</t>
  </si>
  <si>
    <t>Vehicle maintenance/repairs</t>
  </si>
  <si>
    <t>Indirect Costs (Other Costs)</t>
  </si>
  <si>
    <t>(7)</t>
  </si>
  <si>
    <t>GRAND TOTAL OTHER COSTS</t>
  </si>
  <si>
    <t xml:space="preserve">(1): Allowable costs are identified in accordance with Title 2 Code of Federal Regulations (CFR) Part 200 and Title 45 Code of Federal Regulations (CFR) Part 75. </t>
  </si>
  <si>
    <t>XI.  BUDGET SUMMARY</t>
  </si>
  <si>
    <t>(A)
COST CATEGORIES</t>
  </si>
  <si>
    <r>
      <t xml:space="preserve">(B)
COSTS </t>
    </r>
    <r>
      <rPr>
        <b/>
        <sz val="9"/>
        <color theme="9" tint="-0.249977111117893"/>
        <rFont val="Arial"/>
        <family val="2"/>
      </rPr>
      <t>(1)</t>
    </r>
  </si>
  <si>
    <t>(C)
FUNDING CATEGORIES</t>
  </si>
  <si>
    <r>
      <t xml:space="preserve">(D)
FUNDING </t>
    </r>
    <r>
      <rPr>
        <b/>
        <sz val="9"/>
        <color theme="9" tint="-0.249977111117893"/>
        <rFont val="Arial"/>
        <family val="2"/>
      </rPr>
      <t>(1)</t>
    </r>
  </si>
  <si>
    <t xml:space="preserve">Total Budgeted Costs </t>
  </si>
  <si>
    <r>
      <t xml:space="preserve">3 MONTHS </t>
    </r>
    <r>
      <rPr>
        <b/>
        <sz val="9"/>
        <color theme="9" tint="-0.249977111117893"/>
        <rFont val="Arial"/>
        <family val="2"/>
      </rPr>
      <t>(1)</t>
    </r>
    <r>
      <rPr>
        <b/>
        <sz val="9"/>
        <rFont val="Arial"/>
        <family val="2"/>
      </rPr>
      <t xml:space="preserve">
(07/01/19 - 09/30/19)</t>
    </r>
  </si>
  <si>
    <r>
      <t xml:space="preserve">9 MONTHS </t>
    </r>
    <r>
      <rPr>
        <b/>
        <sz val="9"/>
        <color theme="9" tint="-0.249977111117893"/>
        <rFont val="Arial"/>
        <family val="2"/>
      </rPr>
      <t>(2)</t>
    </r>
    <r>
      <rPr>
        <b/>
        <sz val="9"/>
        <rFont val="Arial"/>
        <family val="2"/>
      </rPr>
      <t xml:space="preserve">
(10/01/19 - 06/30/20)</t>
    </r>
  </si>
  <si>
    <t>Total Budgeted Funding</t>
  </si>
  <si>
    <t>Personnel 
(Staff)</t>
  </si>
  <si>
    <t>Personnel 
(Ombudsman Representative)</t>
  </si>
  <si>
    <t>Volunteers</t>
  </si>
  <si>
    <t>Volunteers
(Ombudsman Representative)</t>
  </si>
  <si>
    <t>Volunteer Expenses</t>
  </si>
  <si>
    <t>Match</t>
  </si>
  <si>
    <t>Volunteer Expenses
(Ombudsman Representative)</t>
  </si>
  <si>
    <t>Lower Tier Subawards</t>
  </si>
  <si>
    <t>Space</t>
  </si>
  <si>
    <t>Non-Match</t>
  </si>
  <si>
    <t xml:space="preserve">Equipment </t>
  </si>
  <si>
    <t>Other Costs</t>
  </si>
  <si>
    <t>Program Income</t>
  </si>
  <si>
    <t>Subtotal Direct Costs</t>
  </si>
  <si>
    <t>Subtotal Funding for Direct Costs</t>
  </si>
  <si>
    <t>Variance (Costs-Funding)</t>
  </si>
  <si>
    <t>Cash</t>
  </si>
  <si>
    <t>In-Kind</t>
  </si>
  <si>
    <t>Personnel</t>
  </si>
  <si>
    <t>Subtotal Indirect Costs</t>
  </si>
  <si>
    <t>Subtotal Funding for Indirect Costs</t>
  </si>
  <si>
    <t>Total Costs</t>
  </si>
  <si>
    <t>Total Funding</t>
  </si>
  <si>
    <t>GRAND TOTAL COSTS</t>
  </si>
  <si>
    <t>GRAND TOTAL FUNDING</t>
  </si>
  <si>
    <r>
      <rPr>
        <b/>
        <u/>
        <sz val="10"/>
        <color theme="9" tint="-0.249977111117893"/>
        <rFont val="Arial"/>
        <family val="2"/>
      </rPr>
      <t>NOTE</t>
    </r>
    <r>
      <rPr>
        <b/>
        <sz val="10"/>
        <color theme="9" tint="-0.249977111117893"/>
        <rFont val="Arial"/>
        <family val="2"/>
      </rPr>
      <t>:</t>
    </r>
  </si>
  <si>
    <t>(1):  Costs and Funding shall match.</t>
  </si>
  <si>
    <t>2023-24</t>
  </si>
  <si>
    <t>2024-25</t>
  </si>
  <si>
    <t>2025-26</t>
  </si>
  <si>
    <t>2026-27</t>
  </si>
  <si>
    <t>(B)
SUBAWARD SUM YEAR 1
(SSY1) (1)</t>
  </si>
  <si>
    <t>(F)
SSY1</t>
  </si>
  <si>
    <t>(G)
SSY1</t>
  </si>
  <si>
    <t>(1):  Attach supporting documentation with this Budget for any unit cost which exceeds $2.00 per square foot and will be funded with SSY1.</t>
  </si>
  <si>
    <t>N/A; Equipment not charged to SSY1</t>
  </si>
  <si>
    <t>Cash Other
(SSY1)</t>
  </si>
  <si>
    <t>SSY1</t>
  </si>
  <si>
    <t>FundingType:</t>
  </si>
  <si>
    <t>(2):  Effective January 1, 2023, County’s approved mileage rate is $0.615 per mile and State's mileage rate is available online at:  http://www.calhr.ca.gov/employees/Pages/travel-reimbursements.aspx.  Reimbursement for mileage shall not exceed the lesser of County's rate and State's rate.</t>
  </si>
  <si>
    <t>(2):   Effective January 1, 2023, County’s approved mileage rate is $0.615 per mile and State's mileage rate is available online at:  http://www.calhr.ca.gov/employees/Pages/travel-reimbursements.aspx.  Reimbursement for mileage shall not exceed the lesser of County's rate and State's rate.</t>
  </si>
  <si>
    <t>BIDDER'S FUNDS (BF) (2)</t>
  </si>
  <si>
    <t>BF</t>
  </si>
  <si>
    <t>(1):  Individual, other than Ombudsman Representative, who is employed by the Bidder.</t>
  </si>
  <si>
    <t>(4):  Enter the amount of funding that Bidder will use to fund any portion of the total cost for taxes.</t>
  </si>
  <si>
    <t>(5):  Enter the amount of funding that Bidder will use to fund any portion of the total cost for benefits.</t>
  </si>
  <si>
    <t>(1):  Report Lower Tier Subawards with vendors who provide Program Services by entering the name of the vendor and providing a brief description of the services to be provided by the vendor.  Information shall match the list of Lower Tier Subawards reflected in Exhibit Y (List of Lower Tier Subawards).
Bidder shall obtain prior written approval from County before entering into a Lower Tier Subaward(s).</t>
  </si>
  <si>
    <t>(3) Other includes any equipment (except for leased equipment) which is not purchased by Bidder (e.g. donated items). Bidder shall report this using any combination of Match In-kind and/or Non-match In-kind.</t>
  </si>
  <si>
    <t>Bidder meets minimum match requirement.</t>
  </si>
  <si>
    <t>Cash (BF)</t>
  </si>
  <si>
    <t>In-Kind (BF)</t>
  </si>
  <si>
    <t>(2) Purchase includes any equipment that Bidder intends to purchase. Bidder shall report this using any combination of SSY1, Match Cash, and Non-match Cash.</t>
  </si>
  <si>
    <t>BIDDER'S Legal Name:</t>
  </si>
  <si>
    <r>
      <t xml:space="preserve">APPENDIX B (REQUIRED FORMS)
EXHIBIT 13 (PROPOSED BUDGET)
</t>
    </r>
    <r>
      <rPr>
        <b/>
        <sz val="11"/>
        <color theme="9" tint="-0.249977111117893"/>
        <rFont val="Arial"/>
        <family val="2"/>
      </rPr>
      <t>ALL COSTS REPORTED ON THIS BUDGET SHALL BE ALLOWABLE, NECESSARY, AND REASONABLE FOR THE PROGRAM SERVICES TO BE PROVIDED.</t>
    </r>
  </si>
  <si>
    <t>Older Americans Act OCA Title III B ( Omsbudsman General Fund)</t>
  </si>
  <si>
    <t>(2) The BF for each Supervisorial District shall match the Total BF reflected in Appendix B (Required Forms), Exhibit 20 (Proposed Program Services), Section I (Service Unit Summary) for each Supervisorial District.</t>
  </si>
  <si>
    <t xml:space="preserve">(2):  The maximum reimbursable amount allowable for indirect costs is ten percent (10%) of the Bidder's modified total direct cost reflected under Column F (SSY1 Cash Other).  </t>
  </si>
  <si>
    <t>(1) The SSY1 for each Supervisorial District shall match the Total SSY1 reflected in Appendix B (Required Forms), Exhibit 20 (Proposed Program Services), Section I (Service Unit Summary) for each Supervisorial District.</t>
  </si>
  <si>
    <t xml:space="preserve">(6):   The maximum reimbursable amount allowable for indirect costs is ten percent (10%) of the Bidder's modified total direct cost reflected under Column F (SSY1 Cash Other).  </t>
  </si>
  <si>
    <t xml:space="preserve">(3): The maximum reimbursable amount allowable for indirect costs is ten percent (10%) of the Bidder's modified total direct cost reflected under Column F (SSY1 Cash Other). </t>
  </si>
  <si>
    <t xml:space="preserve">(3): The maximum reimbursable amount allowable for indirect costs is ten percent (10%) of the Bidder's modified total direct cost reflected under Column F (SSY1 Cash Other).  </t>
  </si>
  <si>
    <t xml:space="preserve">(3):  The maximum reimbursable amount allowable for indirect costs is ten percent (10%) of the Bidder's modified total direct cost reflected under Column F (SSY1 Cash Other).  </t>
  </si>
  <si>
    <t>(1):  County's acceptance of the Bid does not constitute approval for Bidder to purchase the Equipment/Asset if selected to receive the Subaward.  Prior approval is needed for all computing devices, regardless of cost (including but not limited to, workstations, servers, laptops, personal digital assistants, notebook computers, tablets, smartphones and cellphones) as well as all portable electronic storage media, regardless of cost (including but not limited to, thumb/flash drives and portable hard drives), and/or when Bidder will use $500 or more of the SSY1 to purchase the Equipment/Asset.
Bidder must ensure that the description and amount of the Equipment purchase(s) on the Budget are the same as the actual item(s) purchased.
The Grand Total Equipment purchase amount reflected under column (F) SSY1 shall match the total equipment amount reflected in Appendix B (Required Forms), Exhibit 20 (Proposed Program Services), Section I (Service Unit Summary).</t>
  </si>
  <si>
    <t>(4) The Grand Total Funding Amount under Column (F) Total Funding Amount shall match the Grand Total Funding Amount reflected in Appendix B (Required Forms), Exhibit 20 (Proposed Program Services), Section I (Service Unit Summary).</t>
  </si>
  <si>
    <t>(5) Funding Amount for Equipment (Purchase(s)) reflected under SSY1 and BF shall match the Equipment (Purchase(s)) Funding Amount reflected in Appendix B (Required Forms), Exhibit 20 (Proposed Program Services), Section I (Service Unit Summary).</t>
  </si>
  <si>
    <t>(6) Funding Amount for Equipment (Other) reflected as BF shall match the Equipment (Other) Funding Amount reflected in Appendix B (Required Forms), Exhibit 20 (Proposed Program Services), Section I (Service Unit Summary).</t>
  </si>
  <si>
    <t>(A)
LOWER TIER SUPRECIPIENT'S NAME AND DESCRIPTION OF SERVICES (1)</t>
  </si>
  <si>
    <t>(2):  Bidder shall obtain prior written approval from County if utilizing SSY1 for Conferences.   Provide a detailed explanation of this cost for County's review; use a separate page for the explanation and include it with this Budget.</t>
  </si>
  <si>
    <t>(3):  Bidder shall provide the following information: (a) Type of equipment, (b) Indicate whether the equipment lease is Program-specific or a shared cost, (c) If a shared cost, provide the cost distribution methodology; and, (d) Length of the lease.  Provide a detailed explanation of this cost for County's review; use a separate page for the explanation and include it with this Budget.</t>
  </si>
  <si>
    <t>(4):  Effective January 1, 2023, County's approved mileage rate is $0.615 per mile and State's mileage rate is available online at:  http://www.calhr.ca.gov/employees/Pages/travel-reimbursements.aspx.  Reimbursement for mileage shall not exceed the lesser of County's rate and State's rate.</t>
  </si>
  <si>
    <t>(5):  Bidder shall obtain prior written approval from County before utilizing SSY1 for Travel (Other).  Provide a detailed explanation of the cost on a separate sheet when submitting this Budget for County's review.</t>
  </si>
  <si>
    <t>(6): Bidder shall contact their assigned Contract Analyst if there is a cost(s) that Bidder would like to add that is not included in the drop down list.  Bidder shall provide detailed explanation of the cost to County review.</t>
  </si>
  <si>
    <t xml:space="preserve">(7):  The maximum reimbursable amount allowable for indirect costs is ten percent (10%) of the Bidder's modified total direct cost reflected under Column F (SSY1 Cash Other).  </t>
  </si>
  <si>
    <r>
      <t xml:space="preserve">(G)
OPTIONAL MATCH </t>
    </r>
    <r>
      <rPr>
        <b/>
        <sz val="8"/>
        <color theme="9" tint="-0.249977111117893"/>
        <rFont val="Arial"/>
        <family val="2"/>
      </rPr>
      <t xml:space="preserve">(8) </t>
    </r>
  </si>
  <si>
    <t>(8):  Match is not required in order to provide Program Services.  Any Match that is reported is wholly voluntary.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</si>
</sst>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lt;=9999999]###\-####;\(###\)\ ###\-####"/>
    <numFmt numFmtId="165" formatCode="_(&quot;$&quot;* #,##0_);_(&quot;$&quot;* \(#,##0\);_(&quot;$&quot;* &quot;-&quot;??_);_(@_)"/>
    <numFmt numFmtId="166" formatCode="&quot;$&quot;#,##0"/>
    <numFmt numFmtId="167" formatCode=";;;"/>
    <numFmt numFmtId="168" formatCode="_(&quot;$&quot;* #,##0.000_);_(&quot;$&quot;* \(#,##0.000\);_(&quot;$&quot;* &quot;-&quot;???_);_(@_)"/>
  </numFmts>
  <fonts count="40" x14ac:knownFonts="1">
    <font>
      <sz val="10"/>
      <name val="Arial"/>
    </font>
    <font>
      <sz val="10"/>
      <name val="Arial"/>
      <family val="2"/>
    </font>
    <font>
      <b/>
      <i/>
      <sz val="9"/>
      <name val="Arial"/>
      <family val="2"/>
    </font>
    <font>
      <sz val="9"/>
      <color indexed="12"/>
      <name val="Arial"/>
      <family val="2"/>
    </font>
    <font>
      <sz val="10"/>
      <color indexed="12"/>
      <name val="Arial"/>
      <family val="2"/>
    </font>
    <font>
      <sz val="9"/>
      <name val="Arial"/>
      <family val="2"/>
    </font>
    <font>
      <b/>
      <sz val="8"/>
      <name val="Arial"/>
      <family val="2"/>
    </font>
    <font>
      <sz val="8"/>
      <name val="Arial"/>
      <family val="2"/>
    </font>
    <font>
      <b/>
      <sz val="10"/>
      <name val="Arial"/>
      <family val="2"/>
    </font>
    <font>
      <sz val="7"/>
      <name val="Arial"/>
      <family val="2"/>
    </font>
    <font>
      <b/>
      <sz val="8"/>
      <color indexed="10"/>
      <name val="Arial"/>
      <family val="2"/>
    </font>
    <font>
      <sz val="10"/>
      <name val="Arial"/>
      <family val="2"/>
    </font>
    <font>
      <sz val="10"/>
      <color rgb="FF0000FF"/>
      <name val="Arial"/>
      <family val="2"/>
    </font>
    <font>
      <b/>
      <sz val="8"/>
      <color rgb="FFFF0000"/>
      <name val="Arial"/>
      <family val="2"/>
    </font>
    <font>
      <b/>
      <sz val="8"/>
      <color rgb="FF0000FF"/>
      <name val="Arial"/>
      <family val="2"/>
    </font>
    <font>
      <sz val="8"/>
      <color rgb="FF0000FF"/>
      <name val="Arial"/>
      <family val="2"/>
    </font>
    <font>
      <sz val="10"/>
      <color theme="0"/>
      <name val="Arial"/>
      <family val="2"/>
    </font>
    <font>
      <sz val="8"/>
      <color indexed="12"/>
      <name val="Arial"/>
      <family val="2"/>
    </font>
    <font>
      <sz val="8"/>
      <color rgb="FF3333FF"/>
      <name val="Arial"/>
      <family val="2"/>
    </font>
    <font>
      <b/>
      <sz val="8"/>
      <color rgb="FF3333FF"/>
      <name val="Arial"/>
      <family val="2"/>
    </font>
    <font>
      <sz val="10"/>
      <color rgb="FF3333FF"/>
      <name val="Arial"/>
      <family val="2"/>
    </font>
    <font>
      <b/>
      <sz val="11"/>
      <name val="Arial"/>
      <family val="2"/>
    </font>
    <font>
      <b/>
      <sz val="9"/>
      <name val="Arial"/>
      <family val="2"/>
    </font>
    <font>
      <sz val="10"/>
      <name val="Arial"/>
      <family val="2"/>
    </font>
    <font>
      <b/>
      <sz val="10"/>
      <color theme="9" tint="-0.249977111117893"/>
      <name val="Arial"/>
      <family val="2"/>
    </font>
    <font>
      <b/>
      <u/>
      <sz val="10"/>
      <color theme="9" tint="-0.249977111117893"/>
      <name val="Arial"/>
      <family val="2"/>
    </font>
    <font>
      <b/>
      <sz val="8"/>
      <color theme="9" tint="-0.249977111117893"/>
      <name val="Arial"/>
      <family val="2"/>
    </font>
    <font>
      <sz val="8"/>
      <color theme="9" tint="-0.249977111117893"/>
      <name val="Arial"/>
      <family val="2"/>
    </font>
    <font>
      <b/>
      <u/>
      <sz val="8"/>
      <color theme="9" tint="-0.249977111117893"/>
      <name val="Arial"/>
      <family val="2"/>
    </font>
    <font>
      <sz val="10"/>
      <color rgb="FFC00000"/>
      <name val="Arial"/>
      <family val="2"/>
    </font>
    <font>
      <sz val="7"/>
      <color rgb="FFC00000"/>
      <name val="Arial"/>
      <family val="2"/>
    </font>
    <font>
      <sz val="8"/>
      <color rgb="FFC00000"/>
      <name val="Arial"/>
      <family val="2"/>
    </font>
    <font>
      <sz val="10"/>
      <color theme="1"/>
      <name val="Arial"/>
      <family val="2"/>
    </font>
    <font>
      <sz val="8"/>
      <color theme="0"/>
      <name val="Arial"/>
      <family val="2"/>
    </font>
    <font>
      <sz val="7"/>
      <color theme="0"/>
      <name val="Arial"/>
      <family val="2"/>
    </font>
    <font>
      <b/>
      <sz val="9"/>
      <color theme="9" tint="-0.249977111117893"/>
      <name val="Arial"/>
      <family val="2"/>
    </font>
    <font>
      <sz val="11"/>
      <color theme="0"/>
      <name val="Arial"/>
      <family val="2"/>
    </font>
    <font>
      <b/>
      <sz val="11"/>
      <color theme="0"/>
      <name val="Arial"/>
      <family val="2"/>
    </font>
    <font>
      <b/>
      <sz val="11"/>
      <color theme="9" tint="-0.249977111117893"/>
      <name val="Arial"/>
      <family val="2"/>
    </font>
    <font>
      <b/>
      <sz val="10"/>
      <color rgb="FF3333FF"/>
      <name val="Arial"/>
      <family val="2"/>
    </font>
  </fonts>
  <fills count="18">
    <fill>
      <patternFill patternType="none"/>
    </fill>
    <fill>
      <patternFill patternType="gray125"/>
    </fill>
    <fill>
      <patternFill patternType="darkTrellis"/>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darkTrellis">
        <bgColor theme="0"/>
      </patternFill>
    </fill>
    <fill>
      <patternFill patternType="solid">
        <fgColor rgb="FFFFFF00"/>
        <bgColor indexed="64"/>
      </patternFill>
    </fill>
    <fill>
      <patternFill patternType="solid">
        <fgColor theme="0" tint="-0.249977111117893"/>
        <bgColor indexed="64"/>
      </patternFill>
    </fill>
    <fill>
      <patternFill patternType="darkTrellis">
        <bgColor auto="1"/>
      </patternFill>
    </fill>
    <fill>
      <patternFill patternType="solid">
        <fgColor rgb="FFFFFF99"/>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5E4E3"/>
        <bgColor indexed="64"/>
      </patternFill>
    </fill>
    <fill>
      <patternFill patternType="darkTrellis">
        <bgColor theme="0" tint="-0.14996795556505021"/>
      </patternFill>
    </fill>
    <fill>
      <patternFill patternType="darkTrellis">
        <bgColor theme="0" tint="-0.249977111117893"/>
      </patternFill>
    </fill>
    <fill>
      <patternFill patternType="solid">
        <fgColor rgb="FF92D050"/>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thin">
        <color auto="1"/>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7">
    <xf numFmtId="0" fontId="0" fillId="0" borderId="0"/>
    <xf numFmtId="44" fontId="1" fillId="0" borderId="0" applyFont="0" applyFill="0" applyBorder="0" applyAlignment="0" applyProtection="0"/>
    <xf numFmtId="0" fontId="11" fillId="0" borderId="0"/>
    <xf numFmtId="9" fontId="1" fillId="0" borderId="0" applyFont="0" applyFill="0" applyBorder="0" applyAlignment="0" applyProtection="0"/>
    <xf numFmtId="0" fontId="1" fillId="0" borderId="0"/>
    <xf numFmtId="0" fontId="1" fillId="0" borderId="0"/>
    <xf numFmtId="43" fontId="23" fillId="0" borderId="0" applyFont="0" applyFill="0" applyBorder="0" applyAlignment="0" applyProtection="0"/>
  </cellStyleXfs>
  <cellXfs count="786">
    <xf numFmtId="0" fontId="0" fillId="0" borderId="0" xfId="0"/>
    <xf numFmtId="0" fontId="5" fillId="0" borderId="0" xfId="0" applyFont="1"/>
    <xf numFmtId="0" fontId="7" fillId="0" borderId="0" xfId="0" applyFont="1"/>
    <xf numFmtId="0" fontId="9" fillId="0" borderId="0" xfId="0" applyFont="1"/>
    <xf numFmtId="0" fontId="3" fillId="0" borderId="0" xfId="0" applyFont="1"/>
    <xf numFmtId="0" fontId="2" fillId="0" borderId="0" xfId="0" applyFont="1"/>
    <xf numFmtId="0" fontId="11" fillId="0" borderId="0" xfId="0" applyFont="1"/>
    <xf numFmtId="0" fontId="8" fillId="0" borderId="0" xfId="0" applyFont="1"/>
    <xf numFmtId="0" fontId="4" fillId="0" borderId="0" xfId="0" applyFont="1"/>
    <xf numFmtId="0" fontId="16" fillId="0" borderId="0" xfId="0" applyFont="1"/>
    <xf numFmtId="0" fontId="1" fillId="0" borderId="0" xfId="0" applyFont="1"/>
    <xf numFmtId="0" fontId="8" fillId="0" borderId="0" xfId="4" applyFont="1"/>
    <xf numFmtId="0" fontId="1" fillId="0" borderId="0" xfId="4"/>
    <xf numFmtId="0" fontId="16" fillId="0" borderId="0" xfId="5" applyFont="1"/>
    <xf numFmtId="0" fontId="16" fillId="0" borderId="0" xfId="4" applyFont="1"/>
    <xf numFmtId="0" fontId="7" fillId="0" borderId="0" xfId="0" applyFont="1" applyAlignment="1">
      <alignment vertical="top" wrapText="1"/>
    </xf>
    <xf numFmtId="165" fontId="7" fillId="0" borderId="0" xfId="1" applyNumberFormat="1" applyFont="1" applyBorder="1" applyAlignment="1" applyProtection="1">
      <alignment horizontal="right"/>
    </xf>
    <xf numFmtId="0" fontId="4" fillId="0" borderId="0" xfId="0" applyFont="1" applyProtection="1">
      <protection locked="0"/>
    </xf>
    <xf numFmtId="0" fontId="8" fillId="0" borderId="0" xfId="0" applyFont="1" applyAlignment="1">
      <alignment vertical="center"/>
    </xf>
    <xf numFmtId="0" fontId="8" fillId="0" borderId="0" xfId="0" applyFont="1" applyAlignment="1">
      <alignment vertical="top" wrapText="1"/>
    </xf>
    <xf numFmtId="0" fontId="8" fillId="0" borderId="0" xfId="0" applyFont="1" applyProtection="1">
      <protection locked="0"/>
    </xf>
    <xf numFmtId="0" fontId="8" fillId="0" borderId="0" xfId="1" applyNumberFormat="1" applyFont="1" applyFill="1" applyBorder="1" applyAlignment="1" applyProtection="1">
      <alignment vertical="center" wrapText="1"/>
    </xf>
    <xf numFmtId="0" fontId="8" fillId="0" borderId="0" xfId="1" applyNumberFormat="1" applyFont="1" applyFill="1" applyBorder="1" applyAlignment="1" applyProtection="1">
      <alignment vertical="center"/>
    </xf>
    <xf numFmtId="0" fontId="7" fillId="5" borderId="2" xfId="0" applyFont="1" applyFill="1" applyBorder="1" applyAlignment="1">
      <alignment horizontal="center" vertical="center"/>
    </xf>
    <xf numFmtId="0" fontId="7" fillId="5" borderId="2" xfId="1" applyNumberFormat="1" applyFont="1" applyFill="1" applyBorder="1" applyAlignment="1" applyProtection="1">
      <alignment horizontal="center" vertical="center"/>
    </xf>
    <xf numFmtId="167" fontId="16" fillId="0" borderId="0" xfId="0" applyNumberFormat="1" applyFont="1"/>
    <xf numFmtId="0" fontId="24" fillId="0" borderId="0" xfId="0" applyFont="1" applyAlignment="1">
      <alignment wrapText="1"/>
    </xf>
    <xf numFmtId="0" fontId="24" fillId="0" borderId="0" xfId="0" applyFont="1"/>
    <xf numFmtId="0" fontId="26" fillId="0" borderId="0" xfId="0" applyFont="1"/>
    <xf numFmtId="0" fontId="26" fillId="0" borderId="0" xfId="0" applyFont="1" applyAlignment="1">
      <alignment vertical="top" wrapText="1"/>
    </xf>
    <xf numFmtId="0" fontId="7" fillId="0" borderId="0" xfId="4" applyFont="1" applyAlignment="1">
      <alignment vertical="top" wrapText="1"/>
    </xf>
    <xf numFmtId="0" fontId="7" fillId="0" borderId="0" xfId="4" applyFont="1"/>
    <xf numFmtId="0" fontId="29" fillId="0" borderId="0" xfId="0" applyFont="1"/>
    <xf numFmtId="167" fontId="29" fillId="0" borderId="0" xfId="0" applyNumberFormat="1" applyFont="1"/>
    <xf numFmtId="0" fontId="29" fillId="0" borderId="0" xfId="4" applyFont="1"/>
    <xf numFmtId="0" fontId="30" fillId="0" borderId="0" xfId="0" applyFont="1"/>
    <xf numFmtId="0" fontId="31" fillId="0" borderId="0" xfId="0" applyFont="1"/>
    <xf numFmtId="0" fontId="31" fillId="0" borderId="0" xfId="4" applyFont="1"/>
    <xf numFmtId="167" fontId="33" fillId="0" borderId="0" xfId="0" applyNumberFormat="1" applyFont="1"/>
    <xf numFmtId="167" fontId="16" fillId="0" borderId="0" xfId="4" applyNumberFormat="1" applyFont="1"/>
    <xf numFmtId="0" fontId="34" fillId="0" borderId="0" xfId="0" applyFont="1"/>
    <xf numFmtId="167" fontId="34" fillId="0" borderId="0" xfId="0" applyNumberFormat="1" applyFont="1"/>
    <xf numFmtId="0" fontId="33" fillId="0" borderId="0" xfId="0" applyFont="1"/>
    <xf numFmtId="0" fontId="33" fillId="0" borderId="0" xfId="4" applyFont="1"/>
    <xf numFmtId="0" fontId="32" fillId="0" borderId="0" xfId="0" applyFont="1"/>
    <xf numFmtId="167" fontId="32" fillId="0" borderId="0" xfId="0" applyNumberFormat="1" applyFont="1"/>
    <xf numFmtId="0" fontId="32" fillId="0" borderId="0" xfId="4" applyFont="1"/>
    <xf numFmtId="167" fontId="16" fillId="0" borderId="0" xfId="5" applyNumberFormat="1" applyFont="1"/>
    <xf numFmtId="0" fontId="26" fillId="0" borderId="0" xfId="0" applyFont="1" applyAlignment="1">
      <alignment horizontal="left"/>
    </xf>
    <xf numFmtId="0" fontId="24" fillId="0" borderId="0" xfId="0" applyFont="1" applyAlignment="1">
      <alignment horizontal="left" wrapText="1"/>
    </xf>
    <xf numFmtId="0" fontId="4" fillId="0" borderId="0" xfId="4" applyFont="1" applyProtection="1">
      <protection locked="0"/>
    </xf>
    <xf numFmtId="0" fontId="5" fillId="0" borderId="0" xfId="4" applyFont="1"/>
    <xf numFmtId="0" fontId="9" fillId="0" borderId="0" xfId="4" applyFont="1"/>
    <xf numFmtId="1" fontId="7" fillId="0" borderId="14" xfId="4" applyNumberFormat="1" applyFont="1" applyBorder="1" applyAlignment="1" applyProtection="1">
      <alignment horizontal="center"/>
      <protection locked="0"/>
    </xf>
    <xf numFmtId="1" fontId="7" fillId="0" borderId="3" xfId="4" applyNumberFormat="1" applyFont="1" applyBorder="1" applyAlignment="1" applyProtection="1">
      <alignment horizontal="center"/>
      <protection locked="0"/>
    </xf>
    <xf numFmtId="0" fontId="26" fillId="0" borderId="0" xfId="4" applyFont="1"/>
    <xf numFmtId="0" fontId="24" fillId="0" borderId="0" xfId="4" applyFont="1"/>
    <xf numFmtId="0" fontId="36" fillId="0" borderId="0" xfId="0" applyFont="1" applyAlignment="1">
      <alignment vertical="center"/>
    </xf>
    <xf numFmtId="0" fontId="7" fillId="0" borderId="6" xfId="0" applyFont="1" applyBorder="1"/>
    <xf numFmtId="0" fontId="27" fillId="0" borderId="0" xfId="0" applyFont="1"/>
    <xf numFmtId="0" fontId="7" fillId="16" borderId="3" xfId="0" applyFont="1" applyFill="1" applyBorder="1" applyAlignment="1">
      <alignment horizontal="right" wrapText="1"/>
    </xf>
    <xf numFmtId="44" fontId="7" fillId="7" borderId="0" xfId="1" applyFont="1" applyFill="1" applyBorder="1" applyAlignment="1" applyProtection="1">
      <alignment horizontal="center"/>
    </xf>
    <xf numFmtId="0" fontId="7" fillId="0" borderId="5" xfId="4" applyFont="1" applyBorder="1" applyAlignment="1">
      <alignment horizontal="left" wrapText="1"/>
    </xf>
    <xf numFmtId="0" fontId="18" fillId="0" borderId="5" xfId="0" applyFont="1" applyBorder="1" applyAlignment="1" applyProtection="1">
      <alignment horizontal="left" wrapText="1"/>
      <protection locked="0"/>
    </xf>
    <xf numFmtId="0" fontId="18" fillId="0" borderId="7" xfId="0" applyFont="1" applyBorder="1" applyAlignment="1" applyProtection="1">
      <alignment horizontal="left" wrapText="1"/>
      <protection locked="0"/>
    </xf>
    <xf numFmtId="0" fontId="7" fillId="3"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4" fillId="0" borderId="1" xfId="0" applyFont="1" applyBorder="1"/>
    <xf numFmtId="0" fontId="26" fillId="0" borderId="0" xfId="0" applyFont="1" applyAlignment="1">
      <alignment horizontal="left" wrapText="1"/>
    </xf>
    <xf numFmtId="0" fontId="26" fillId="0" borderId="0" xfId="0" applyFont="1" applyAlignment="1">
      <alignment horizontal="left"/>
    </xf>
    <xf numFmtId="0" fontId="8" fillId="13" borderId="3" xfId="4" applyFont="1" applyFill="1" applyBorder="1" applyAlignment="1">
      <alignment horizontal="center" vertical="center"/>
    </xf>
    <xf numFmtId="0" fontId="8" fillId="13" borderId="5" xfId="4" applyFont="1" applyFill="1" applyBorder="1" applyAlignment="1">
      <alignment horizontal="center" vertical="center"/>
    </xf>
    <xf numFmtId="0" fontId="8" fillId="13" borderId="7" xfId="4" applyFont="1" applyFill="1" applyBorder="1" applyAlignment="1">
      <alignment horizontal="center" vertical="center"/>
    </xf>
    <xf numFmtId="0" fontId="6" fillId="14" borderId="3" xfId="4" applyFont="1" applyFill="1" applyBorder="1" applyAlignment="1" applyProtection="1">
      <alignment horizontal="left" vertical="center"/>
      <protection locked="0"/>
    </xf>
    <xf numFmtId="0" fontId="6" fillId="14" borderId="5" xfId="4" applyFont="1" applyFill="1" applyBorder="1" applyAlignment="1" applyProtection="1">
      <alignment horizontal="left" vertical="center"/>
      <protection locked="0"/>
    </xf>
    <xf numFmtId="0" fontId="6" fillId="14" borderId="7" xfId="4" applyFont="1" applyFill="1" applyBorder="1" applyAlignment="1" applyProtection="1">
      <alignment horizontal="left" vertical="center"/>
      <protection locked="0"/>
    </xf>
    <xf numFmtId="0" fontId="6" fillId="14" borderId="3" xfId="4" applyFont="1" applyFill="1" applyBorder="1" applyAlignment="1">
      <alignment horizontal="center" vertical="center"/>
    </xf>
    <xf numFmtId="0" fontId="6" fillId="14" borderId="5" xfId="4" applyFont="1" applyFill="1" applyBorder="1" applyAlignment="1">
      <alignment horizontal="center" vertical="center"/>
    </xf>
    <xf numFmtId="0" fontId="6" fillId="14" borderId="7" xfId="4" applyFont="1" applyFill="1" applyBorder="1" applyAlignment="1">
      <alignment horizontal="center" vertical="center"/>
    </xf>
    <xf numFmtId="0" fontId="6" fillId="14" borderId="3" xfId="4" applyFont="1" applyFill="1" applyBorder="1" applyAlignment="1">
      <alignment horizontal="left" vertical="center"/>
    </xf>
    <xf numFmtId="0" fontId="6" fillId="14" borderId="5" xfId="4" applyFont="1" applyFill="1" applyBorder="1" applyAlignment="1">
      <alignment horizontal="left" vertical="center"/>
    </xf>
    <xf numFmtId="0" fontId="6" fillId="14" borderId="7" xfId="4" applyFont="1" applyFill="1" applyBorder="1" applyAlignment="1">
      <alignment horizontal="left" vertical="center"/>
    </xf>
    <xf numFmtId="14" fontId="6" fillId="14" borderId="3" xfId="4" applyNumberFormat="1" applyFont="1" applyFill="1" applyBorder="1" applyAlignment="1" applyProtection="1">
      <alignment horizontal="left" vertical="center"/>
      <protection locked="0"/>
    </xf>
    <xf numFmtId="0" fontId="6" fillId="14" borderId="3" xfId="4" applyFont="1" applyFill="1" applyBorder="1" applyAlignment="1">
      <alignment horizontal="left" vertical="center" wrapText="1"/>
    </xf>
    <xf numFmtId="0" fontId="6" fillId="14" borderId="5" xfId="4" applyFont="1" applyFill="1" applyBorder="1" applyAlignment="1">
      <alignment horizontal="left" vertical="center" wrapText="1"/>
    </xf>
    <xf numFmtId="0" fontId="6" fillId="14" borderId="7" xfId="4" applyFont="1" applyFill="1" applyBorder="1" applyAlignment="1">
      <alignment horizontal="left" vertical="center" wrapText="1"/>
    </xf>
    <xf numFmtId="165" fontId="8" fillId="0" borderId="13" xfId="0" applyNumberFormat="1" applyFont="1" applyBorder="1" applyAlignment="1">
      <alignment horizontal="center"/>
    </xf>
    <xf numFmtId="165" fontId="8" fillId="0" borderId="45" xfId="0" applyNumberFormat="1" applyFont="1" applyBorder="1" applyAlignment="1">
      <alignment horizontal="center"/>
    </xf>
    <xf numFmtId="0" fontId="22" fillId="0" borderId="35" xfId="1" applyNumberFormat="1" applyFont="1" applyFill="1" applyBorder="1" applyAlignment="1" applyProtection="1">
      <alignment horizontal="center" vertical="center" wrapText="1"/>
    </xf>
    <xf numFmtId="0" fontId="22" fillId="0" borderId="13" xfId="1" applyNumberFormat="1" applyFont="1" applyFill="1" applyBorder="1" applyAlignment="1" applyProtection="1">
      <alignment horizontal="center" vertical="center" wrapText="1"/>
    </xf>
    <xf numFmtId="165" fontId="1" fillId="2" borderId="13" xfId="1" applyNumberFormat="1" applyFont="1" applyFill="1" applyBorder="1" applyAlignment="1" applyProtection="1">
      <alignment horizontal="center" vertical="center"/>
    </xf>
    <xf numFmtId="165" fontId="1" fillId="3" borderId="13" xfId="1" applyNumberFormat="1" applyFont="1" applyFill="1" applyBorder="1" applyAlignment="1" applyProtection="1">
      <alignment horizontal="center" vertical="center" wrapText="1"/>
      <protection locked="0"/>
    </xf>
    <xf numFmtId="165" fontId="1" fillId="2" borderId="13" xfId="1" applyNumberFormat="1" applyFont="1" applyFill="1" applyBorder="1" applyAlignment="1" applyProtection="1">
      <alignment horizontal="center" vertical="center" wrapText="1"/>
    </xf>
    <xf numFmtId="0" fontId="1" fillId="0" borderId="13" xfId="0" applyFont="1" applyBorder="1" applyAlignment="1" applyProtection="1">
      <alignment horizontal="center"/>
      <protection locked="0"/>
    </xf>
    <xf numFmtId="0" fontId="8" fillId="0" borderId="0" xfId="0" applyFont="1" applyAlignment="1">
      <alignment horizontal="center" vertical="top"/>
    </xf>
    <xf numFmtId="0" fontId="20" fillId="0" borderId="1" xfId="0" applyFont="1" applyBorder="1" applyAlignment="1" applyProtection="1">
      <alignment horizontal="center" wrapText="1"/>
      <protection locked="0"/>
    </xf>
    <xf numFmtId="0" fontId="4" fillId="0" borderId="1" xfId="0" applyFont="1" applyBorder="1" applyAlignment="1" applyProtection="1">
      <alignment horizontal="center"/>
      <protection locked="0"/>
    </xf>
    <xf numFmtId="0" fontId="8" fillId="0" borderId="6" xfId="0" applyFont="1" applyBorder="1" applyAlignment="1">
      <alignment horizontal="center" vertical="top"/>
    </xf>
    <xf numFmtId="164" fontId="4" fillId="0" borderId="1" xfId="0" applyNumberFormat="1" applyFont="1" applyBorder="1" applyAlignment="1" applyProtection="1">
      <alignment horizontal="center"/>
      <protection locked="0"/>
    </xf>
    <xf numFmtId="0" fontId="21" fillId="0" borderId="0" xfId="0" applyFont="1" applyAlignment="1">
      <alignment horizontal="center" wrapText="1"/>
    </xf>
    <xf numFmtId="0" fontId="21" fillId="0" borderId="0" xfId="0" applyFont="1" applyAlignment="1">
      <alignment horizontal="center"/>
    </xf>
    <xf numFmtId="0" fontId="8" fillId="0" borderId="0" xfId="0" applyFont="1" applyAlignment="1">
      <alignment horizontal="center"/>
    </xf>
    <xf numFmtId="0" fontId="39" fillId="0" borderId="1" xfId="0" applyFont="1" applyBorder="1" applyAlignment="1">
      <alignment horizontal="left"/>
    </xf>
    <xf numFmtId="0" fontId="12" fillId="0" borderId="5" xfId="0" applyFont="1" applyBorder="1" applyAlignment="1">
      <alignment horizontal="left"/>
    </xf>
    <xf numFmtId="0" fontId="4" fillId="0" borderId="5" xfId="4" applyFont="1" applyBorder="1" applyAlignment="1" applyProtection="1">
      <alignment horizontal="left"/>
      <protection locked="0"/>
    </xf>
    <xf numFmtId="0" fontId="4" fillId="0" borderId="1" xfId="4" applyFont="1" applyBorder="1" applyAlignment="1" applyProtection="1">
      <alignment horizontal="left"/>
      <protection locked="0"/>
    </xf>
    <xf numFmtId="0" fontId="4" fillId="0" borderId="5" xfId="0" applyFont="1" applyBorder="1" applyAlignment="1" applyProtection="1">
      <alignment horizontal="left"/>
      <protection locked="0"/>
    </xf>
    <xf numFmtId="0" fontId="8" fillId="0" borderId="0" xfId="4" applyFont="1" applyAlignment="1">
      <alignment horizontal="left"/>
    </xf>
    <xf numFmtId="0" fontId="4" fillId="0" borderId="5" xfId="0" applyFont="1" applyBorder="1" applyAlignment="1">
      <alignment horizontal="center"/>
    </xf>
    <xf numFmtId="0" fontId="4" fillId="0" borderId="1" xfId="0" applyFont="1" applyBorder="1" applyAlignment="1">
      <alignment horizontal="left"/>
    </xf>
    <xf numFmtId="0" fontId="8" fillId="0" borderId="0" xfId="0" applyFont="1" applyAlignment="1">
      <alignment horizontal="left"/>
    </xf>
    <xf numFmtId="0" fontId="8" fillId="0" borderId="36" xfId="0" applyFont="1" applyBorder="1" applyAlignment="1">
      <alignment horizontal="center" vertical="center"/>
    </xf>
    <xf numFmtId="0" fontId="8" fillId="0" borderId="10"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0" fontId="8" fillId="12" borderId="3" xfId="0" applyFont="1" applyFill="1" applyBorder="1" applyAlignment="1">
      <alignment horizontal="center" vertical="top" wrapText="1"/>
    </xf>
    <xf numFmtId="0" fontId="8" fillId="12" borderId="5" xfId="0" applyFont="1" applyFill="1" applyBorder="1" applyAlignment="1">
      <alignment horizontal="center" vertical="top" wrapText="1"/>
    </xf>
    <xf numFmtId="0" fontId="8" fillId="12" borderId="7" xfId="0" applyFont="1" applyFill="1" applyBorder="1" applyAlignment="1">
      <alignment horizontal="center" vertical="top" wrapText="1"/>
    </xf>
    <xf numFmtId="165" fontId="1" fillId="0" borderId="2" xfId="1" applyNumberFormat="1" applyFont="1" applyFill="1" applyBorder="1" applyAlignment="1" applyProtection="1">
      <alignment horizontal="center" vertical="center" wrapText="1"/>
      <protection locked="0"/>
    </xf>
    <xf numFmtId="165" fontId="1" fillId="0" borderId="2" xfId="1" applyNumberFormat="1" applyFont="1" applyFill="1" applyBorder="1" applyAlignment="1" applyProtection="1">
      <alignment horizontal="center" vertical="center"/>
      <protection locked="0"/>
    </xf>
    <xf numFmtId="0" fontId="8" fillId="12" borderId="3" xfId="0" applyFont="1" applyFill="1" applyBorder="1" applyAlignment="1">
      <alignment horizontal="center" vertical="top"/>
    </xf>
    <xf numFmtId="0" fontId="8" fillId="12" borderId="5" xfId="0" applyFont="1" applyFill="1" applyBorder="1" applyAlignment="1">
      <alignment horizontal="center" vertical="top"/>
    </xf>
    <xf numFmtId="0" fontId="8" fillId="12" borderId="7" xfId="0" applyFont="1" applyFill="1" applyBorder="1" applyAlignment="1">
      <alignment horizontal="center" vertical="top"/>
    </xf>
    <xf numFmtId="165" fontId="8" fillId="0" borderId="2" xfId="0" applyNumberFormat="1" applyFont="1" applyBorder="1" applyAlignment="1">
      <alignment horizontal="center"/>
    </xf>
    <xf numFmtId="165" fontId="8" fillId="0" borderId="11" xfId="0" applyNumberFormat="1" applyFont="1" applyBorder="1" applyAlignment="1">
      <alignment horizontal="center"/>
    </xf>
    <xf numFmtId="0" fontId="8" fillId="12" borderId="42" xfId="0" applyFont="1" applyFill="1" applyBorder="1" applyAlignment="1">
      <alignment horizontal="center" vertical="top" wrapText="1"/>
    </xf>
    <xf numFmtId="0" fontId="8" fillId="12" borderId="44" xfId="0" applyFont="1" applyFill="1" applyBorder="1" applyAlignment="1">
      <alignment horizontal="center" vertical="top" wrapText="1"/>
    </xf>
    <xf numFmtId="0" fontId="8" fillId="12" borderId="20" xfId="0" applyFont="1" applyFill="1" applyBorder="1" applyAlignment="1">
      <alignment horizontal="center" vertical="top" wrapText="1"/>
    </xf>
    <xf numFmtId="0" fontId="8" fillId="12" borderId="43" xfId="0" applyFont="1" applyFill="1" applyBorder="1" applyAlignment="1">
      <alignment horizontal="center" vertical="top" wrapText="1"/>
    </xf>
    <xf numFmtId="0" fontId="8" fillId="12" borderId="8" xfId="0" applyFont="1" applyFill="1" applyBorder="1" applyAlignment="1">
      <alignment horizontal="center" vertical="top" wrapText="1"/>
    </xf>
    <xf numFmtId="0" fontId="8" fillId="12" borderId="9" xfId="0" applyFont="1" applyFill="1" applyBorder="1" applyAlignment="1">
      <alignment horizontal="center" vertical="top" wrapText="1"/>
    </xf>
    <xf numFmtId="0" fontId="8" fillId="12" borderId="10" xfId="0" applyFont="1" applyFill="1" applyBorder="1" applyAlignment="1">
      <alignment horizontal="center" vertical="top" wrapText="1"/>
    </xf>
    <xf numFmtId="0" fontId="8" fillId="12" borderId="2" xfId="0" applyFont="1" applyFill="1" applyBorder="1" applyAlignment="1">
      <alignment horizontal="center" vertical="top" wrapText="1"/>
    </xf>
    <xf numFmtId="0" fontId="8" fillId="12" borderId="51" xfId="0" applyFont="1" applyFill="1" applyBorder="1" applyAlignment="1">
      <alignment horizontal="center" vertical="top" wrapText="1"/>
    </xf>
    <xf numFmtId="0" fontId="8" fillId="12" borderId="16" xfId="0" applyFont="1" applyFill="1" applyBorder="1" applyAlignment="1">
      <alignment horizontal="center" vertical="top" wrapText="1"/>
    </xf>
    <xf numFmtId="0" fontId="8" fillId="12" borderId="6" xfId="0" applyFont="1" applyFill="1" applyBorder="1" applyAlignment="1">
      <alignment horizontal="center" vertical="top" wrapText="1"/>
    </xf>
    <xf numFmtId="0" fontId="8" fillId="12" borderId="17" xfId="0" applyFont="1" applyFill="1" applyBorder="1" applyAlignment="1">
      <alignment horizontal="center" vertical="top" wrapText="1"/>
    </xf>
    <xf numFmtId="0" fontId="8" fillId="12" borderId="14" xfId="0" applyFont="1" applyFill="1" applyBorder="1" applyAlignment="1">
      <alignment horizontal="center" vertical="top" wrapText="1"/>
    </xf>
    <xf numFmtId="0" fontId="8" fillId="12" borderId="1" xfId="0" applyFont="1" applyFill="1" applyBorder="1" applyAlignment="1">
      <alignment horizontal="center" vertical="top" wrapText="1"/>
    </xf>
    <xf numFmtId="0" fontId="8" fillId="12" borderId="15" xfId="0" applyFont="1" applyFill="1" applyBorder="1" applyAlignment="1">
      <alignment horizontal="center" vertical="top" wrapText="1"/>
    </xf>
    <xf numFmtId="0" fontId="1" fillId="0" borderId="2" xfId="0" applyFont="1" applyBorder="1" applyAlignment="1" applyProtection="1">
      <alignment horizontal="center"/>
      <protection locked="0"/>
    </xf>
    <xf numFmtId="165" fontId="1" fillId="0" borderId="13" xfId="1" applyNumberFormat="1" applyFont="1" applyFill="1" applyBorder="1" applyAlignment="1" applyProtection="1">
      <alignment horizontal="center" vertical="center" wrapText="1"/>
      <protection locked="0"/>
    </xf>
    <xf numFmtId="165" fontId="1" fillId="0" borderId="13" xfId="1" applyNumberFormat="1" applyFont="1" applyFill="1" applyBorder="1" applyAlignment="1" applyProtection="1">
      <alignment horizontal="center" vertical="center"/>
      <protection locked="0"/>
    </xf>
    <xf numFmtId="0" fontId="1" fillId="2" borderId="13" xfId="0" applyFont="1" applyFill="1" applyBorder="1" applyAlignment="1">
      <alignment horizontal="center"/>
    </xf>
    <xf numFmtId="165" fontId="8" fillId="11" borderId="37" xfId="1" applyNumberFormat="1" applyFont="1" applyFill="1" applyBorder="1" applyAlignment="1" applyProtection="1">
      <alignment horizontal="center"/>
    </xf>
    <xf numFmtId="165" fontId="8" fillId="11" borderId="52" xfId="1" applyNumberFormat="1" applyFont="1" applyFill="1" applyBorder="1" applyAlignment="1" applyProtection="1">
      <alignment horizontal="center"/>
    </xf>
    <xf numFmtId="165" fontId="8" fillId="11" borderId="38" xfId="1" applyNumberFormat="1" applyFont="1" applyFill="1" applyBorder="1" applyAlignment="1" applyProtection="1">
      <alignment horizontal="center"/>
    </xf>
    <xf numFmtId="165" fontId="8" fillId="11" borderId="39" xfId="1" applyNumberFormat="1" applyFont="1" applyFill="1" applyBorder="1" applyAlignment="1" applyProtection="1">
      <alignment horizontal="center"/>
    </xf>
    <xf numFmtId="44" fontId="8" fillId="11" borderId="41" xfId="1" applyFont="1" applyFill="1" applyBorder="1" applyAlignment="1" applyProtection="1">
      <alignment horizontal="center"/>
    </xf>
    <xf numFmtId="44" fontId="8" fillId="11" borderId="38" xfId="1" applyFont="1" applyFill="1" applyBorder="1" applyAlignment="1" applyProtection="1">
      <alignment horizontal="center"/>
    </xf>
    <xf numFmtId="44" fontId="8" fillId="11" borderId="39" xfId="1" applyFont="1" applyFill="1" applyBorder="1" applyAlignment="1" applyProtection="1">
      <alignment horizontal="center"/>
    </xf>
    <xf numFmtId="0" fontId="28" fillId="0" borderId="0" xfId="0" applyFont="1" applyAlignment="1">
      <alignment horizontal="left" wrapText="1"/>
    </xf>
    <xf numFmtId="0" fontId="8" fillId="0" borderId="35" xfId="1" applyNumberFormat="1" applyFont="1" applyFill="1" applyBorder="1" applyAlignment="1" applyProtection="1">
      <alignment horizontal="center" vertical="center"/>
    </xf>
    <xf numFmtId="0" fontId="8" fillId="0" borderId="13" xfId="1" applyNumberFormat="1" applyFont="1" applyFill="1" applyBorder="1" applyAlignment="1" applyProtection="1">
      <alignment horizontal="center" vertical="center"/>
    </xf>
    <xf numFmtId="165" fontId="6" fillId="5" borderId="21" xfId="1" applyNumberFormat="1" applyFont="1" applyFill="1" applyBorder="1" applyAlignment="1" applyProtection="1">
      <alignment horizontal="center"/>
    </xf>
    <xf numFmtId="165" fontId="6" fillId="5" borderId="20" xfId="1" applyNumberFormat="1" applyFont="1" applyFill="1" applyBorder="1" applyAlignment="1" applyProtection="1">
      <alignment horizontal="center"/>
    </xf>
    <xf numFmtId="166" fontId="10" fillId="0" borderId="21" xfId="1" applyNumberFormat="1" applyFont="1" applyFill="1" applyBorder="1" applyAlignment="1" applyProtection="1">
      <alignment horizontal="right"/>
    </xf>
    <xf numFmtId="166" fontId="10" fillId="0" borderId="7" xfId="1" applyNumberFormat="1" applyFont="1" applyFill="1" applyBorder="1" applyAlignment="1" applyProtection="1">
      <alignment horizontal="right"/>
    </xf>
    <xf numFmtId="165" fontId="7" fillId="0" borderId="2" xfId="1" applyNumberFormat="1" applyFont="1" applyFill="1" applyBorder="1" applyAlignment="1" applyProtection="1">
      <alignment horizontal="center"/>
      <protection locked="0"/>
    </xf>
    <xf numFmtId="165" fontId="7" fillId="0" borderId="3" xfId="1" applyNumberFormat="1" applyFont="1" applyFill="1" applyBorder="1" applyAlignment="1" applyProtection="1">
      <alignment horizontal="center"/>
      <protection locked="0"/>
    </xf>
    <xf numFmtId="165" fontId="7" fillId="0" borderId="21" xfId="1" applyNumberFormat="1" applyFont="1" applyBorder="1" applyAlignment="1" applyProtection="1">
      <alignment horizontal="center"/>
      <protection locked="0"/>
    </xf>
    <xf numFmtId="165" fontId="7" fillId="0" borderId="7" xfId="1" applyNumberFormat="1" applyFont="1" applyBorder="1" applyAlignment="1" applyProtection="1">
      <alignment horizontal="center"/>
      <protection locked="0"/>
    </xf>
    <xf numFmtId="165" fontId="7" fillId="0" borderId="2" xfId="1" applyNumberFormat="1" applyFont="1" applyBorder="1" applyAlignment="1" applyProtection="1">
      <alignment horizontal="center"/>
      <protection locked="0"/>
    </xf>
    <xf numFmtId="0" fontId="18" fillId="0" borderId="3" xfId="0" applyFont="1" applyBorder="1" applyAlignment="1" applyProtection="1">
      <alignment wrapText="1"/>
      <protection locked="0"/>
    </xf>
    <xf numFmtId="0" fontId="18" fillId="0" borderId="5" xfId="0" applyFont="1" applyBorder="1" applyAlignment="1" applyProtection="1">
      <alignment wrapText="1"/>
      <protection locked="0"/>
    </xf>
    <xf numFmtId="0" fontId="18" fillId="0" borderId="7" xfId="0" applyFont="1" applyBorder="1" applyAlignment="1" applyProtection="1">
      <alignment wrapText="1"/>
      <protection locked="0"/>
    </xf>
    <xf numFmtId="9" fontId="7" fillId="0" borderId="3" xfId="3" applyFont="1" applyBorder="1" applyAlignment="1" applyProtection="1">
      <alignment horizontal="center"/>
      <protection locked="0"/>
    </xf>
    <xf numFmtId="9" fontId="7" fillId="0" borderId="7" xfId="3" applyFont="1" applyBorder="1" applyAlignment="1" applyProtection="1">
      <alignment horizontal="center"/>
      <protection locked="0"/>
    </xf>
    <xf numFmtId="42" fontId="7" fillId="0" borderId="2" xfId="1" applyNumberFormat="1" applyFont="1" applyBorder="1" applyAlignment="1" applyProtection="1">
      <alignment horizontal="center"/>
      <protection locked="0"/>
    </xf>
    <xf numFmtId="1" fontId="7" fillId="0" borderId="3" xfId="0" applyNumberFormat="1" applyFont="1" applyBorder="1" applyAlignment="1" applyProtection="1">
      <alignment horizontal="center"/>
      <protection locked="0"/>
    </xf>
    <xf numFmtId="1" fontId="7" fillId="0" borderId="20" xfId="0" applyNumberFormat="1" applyFont="1" applyBorder="1" applyAlignment="1" applyProtection="1">
      <alignment horizontal="center"/>
      <protection locked="0"/>
    </xf>
    <xf numFmtId="0" fontId="8" fillId="0" borderId="1" xfId="0" applyFont="1" applyBorder="1" applyAlignment="1">
      <alignment horizontal="left"/>
    </xf>
    <xf numFmtId="0" fontId="4" fillId="0" borderId="5" xfId="0" applyFont="1" applyBorder="1" applyAlignment="1">
      <alignment horizontal="left"/>
    </xf>
    <xf numFmtId="0" fontId="8" fillId="0" borderId="6" xfId="0" applyFont="1" applyBorder="1" applyAlignment="1" applyProtection="1">
      <alignment horizontal="center"/>
      <protection locked="0"/>
    </xf>
    <xf numFmtId="0" fontId="4" fillId="0" borderId="0" xfId="0" applyFont="1" applyAlignment="1" applyProtection="1">
      <alignment horizontal="center"/>
      <protection locked="0"/>
    </xf>
    <xf numFmtId="0" fontId="7" fillId="0" borderId="2" xfId="0" applyFont="1" applyBorder="1" applyAlignment="1">
      <alignment horizontal="center" vertical="top" wrapText="1"/>
    </xf>
    <xf numFmtId="0" fontId="7" fillId="0" borderId="2" xfId="0" applyFont="1" applyBorder="1" applyAlignment="1">
      <alignment horizontal="center" vertical="top"/>
    </xf>
    <xf numFmtId="0" fontId="7" fillId="0" borderId="3" xfId="0" applyFont="1" applyBorder="1" applyAlignment="1">
      <alignment horizontal="center" vertical="top" wrapText="1"/>
    </xf>
    <xf numFmtId="0" fontId="7" fillId="0" borderId="24" xfId="0" applyFont="1" applyBorder="1" applyAlignment="1">
      <alignment horizontal="center" vertical="top" wrapText="1"/>
    </xf>
    <xf numFmtId="0" fontId="7" fillId="0" borderId="25" xfId="0" applyFont="1" applyBorder="1" applyAlignment="1">
      <alignment horizontal="center" vertical="top" wrapText="1"/>
    </xf>
    <xf numFmtId="0" fontId="7" fillId="0" borderId="46" xfId="0" applyFont="1" applyBorder="1" applyAlignment="1">
      <alignment horizontal="center" vertical="top" wrapText="1"/>
    </xf>
    <xf numFmtId="0" fontId="7" fillId="0" borderId="32" xfId="0" applyFont="1" applyBorder="1" applyAlignment="1">
      <alignment horizontal="center" vertical="top" wrapText="1"/>
    </xf>
    <xf numFmtId="0" fontId="7" fillId="0" borderId="27" xfId="0" applyFont="1" applyBorder="1" applyAlignment="1">
      <alignment horizontal="center" vertical="top" wrapText="1"/>
    </xf>
    <xf numFmtId="0" fontId="7" fillId="0" borderId="17" xfId="0" applyFont="1" applyBorder="1" applyAlignment="1">
      <alignment horizontal="center" vertical="top" wrapText="1"/>
    </xf>
    <xf numFmtId="0" fontId="7" fillId="0" borderId="26" xfId="0" applyFont="1" applyBorder="1" applyAlignment="1">
      <alignment horizontal="center" vertical="top" wrapText="1"/>
    </xf>
    <xf numFmtId="0" fontId="7" fillId="0" borderId="15" xfId="0" applyFont="1" applyBorder="1" applyAlignment="1">
      <alignment horizontal="center" vertical="top" wrapText="1"/>
    </xf>
    <xf numFmtId="0" fontId="1" fillId="0" borderId="3" xfId="0" applyFont="1" applyBorder="1" applyAlignment="1">
      <alignment horizontal="center" vertical="top"/>
    </xf>
    <xf numFmtId="0" fontId="0" fillId="0" borderId="5" xfId="0" applyBorder="1" applyAlignment="1">
      <alignment horizontal="center" vertical="top"/>
    </xf>
    <xf numFmtId="0" fontId="0" fillId="0" borderId="20" xfId="0" applyBorder="1" applyAlignment="1">
      <alignment horizontal="center" vertical="top"/>
    </xf>
    <xf numFmtId="0" fontId="7" fillId="0" borderId="30" xfId="0" applyFont="1" applyBorder="1" applyAlignment="1">
      <alignment horizontal="center" vertical="top" wrapText="1"/>
    </xf>
    <xf numFmtId="0" fontId="7" fillId="0" borderId="20" xfId="0" applyFont="1" applyBorder="1" applyAlignment="1">
      <alignment horizontal="center" vertical="top" wrapText="1"/>
    </xf>
    <xf numFmtId="0" fontId="7" fillId="0" borderId="26" xfId="0" quotePrefix="1" applyFont="1" applyBorder="1" applyAlignment="1">
      <alignment horizontal="center" vertical="top" wrapText="1"/>
    </xf>
    <xf numFmtId="0" fontId="7" fillId="0" borderId="19" xfId="0" applyFont="1" applyBorder="1" applyAlignment="1">
      <alignment horizontal="center" vertical="top" wrapText="1"/>
    </xf>
    <xf numFmtId="0" fontId="6" fillId="12" borderId="3"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6" fillId="12" borderId="7" xfId="0" applyFont="1" applyFill="1" applyBorder="1" applyAlignment="1">
      <alignment horizontal="center" vertical="center" wrapText="1"/>
    </xf>
    <xf numFmtId="9" fontId="5" fillId="0" borderId="2" xfId="3" applyFont="1" applyBorder="1" applyAlignment="1" applyProtection="1">
      <alignment horizontal="center" wrapText="1"/>
      <protection locked="0"/>
    </xf>
    <xf numFmtId="42" fontId="5" fillId="0" borderId="2" xfId="1" applyNumberFormat="1" applyFont="1" applyBorder="1" applyAlignment="1" applyProtection="1">
      <alignment horizontal="center" wrapText="1"/>
      <protection locked="0"/>
    </xf>
    <xf numFmtId="1" fontId="5" fillId="0" borderId="2" xfId="0" applyNumberFormat="1" applyFont="1" applyBorder="1" applyAlignment="1" applyProtection="1">
      <alignment horizontal="center" wrapText="1"/>
      <protection locked="0"/>
    </xf>
    <xf numFmtId="1" fontId="5" fillId="0" borderId="3" xfId="0" applyNumberFormat="1" applyFont="1" applyBorder="1" applyAlignment="1" applyProtection="1">
      <alignment horizontal="center" wrapText="1"/>
      <protection locked="0"/>
    </xf>
    <xf numFmtId="165" fontId="6" fillId="5" borderId="10" xfId="1" applyNumberFormat="1" applyFont="1" applyFill="1" applyBorder="1" applyAlignment="1" applyProtection="1">
      <alignment horizontal="center"/>
    </xf>
    <xf numFmtId="165" fontId="6" fillId="5" borderId="11" xfId="1" applyNumberFormat="1" applyFont="1" applyFill="1" applyBorder="1" applyAlignment="1" applyProtection="1">
      <alignment horizontal="center"/>
    </xf>
    <xf numFmtId="166" fontId="10" fillId="0" borderId="10" xfId="1" applyNumberFormat="1" applyFont="1" applyFill="1" applyBorder="1" applyAlignment="1" applyProtection="1">
      <alignment horizontal="right"/>
    </xf>
    <xf numFmtId="166" fontId="10" fillId="0" borderId="2" xfId="1" applyNumberFormat="1" applyFont="1" applyFill="1" applyBorder="1" applyAlignment="1" applyProtection="1">
      <alignment horizontal="right"/>
    </xf>
    <xf numFmtId="10" fontId="7" fillId="0" borderId="2" xfId="3" applyNumberFormat="1" applyFont="1" applyBorder="1" applyAlignment="1" applyProtection="1">
      <alignment horizontal="center"/>
      <protection locked="0"/>
    </xf>
    <xf numFmtId="1" fontId="7" fillId="0" borderId="2" xfId="0" applyNumberFormat="1" applyFont="1" applyBorder="1" applyAlignment="1" applyProtection="1">
      <alignment horizontal="center"/>
      <protection locked="0"/>
    </xf>
    <xf numFmtId="9" fontId="7" fillId="0" borderId="2" xfId="3" applyFont="1" applyBorder="1" applyAlignment="1" applyProtection="1">
      <alignment horizontal="center"/>
      <protection locked="0"/>
    </xf>
    <xf numFmtId="0" fontId="7" fillId="5" borderId="2" xfId="0" applyFont="1" applyFill="1" applyBorder="1" applyAlignment="1">
      <alignment horizontal="right" wrapText="1"/>
    </xf>
    <xf numFmtId="44" fontId="7" fillId="7" borderId="16" xfId="1" applyFont="1" applyFill="1" applyBorder="1" applyAlignment="1" applyProtection="1">
      <alignment horizontal="center"/>
    </xf>
    <xf numFmtId="44" fontId="7" fillId="7" borderId="6" xfId="1" applyFont="1" applyFill="1" applyBorder="1" applyAlignment="1" applyProtection="1">
      <alignment horizontal="center"/>
    </xf>
    <xf numFmtId="44" fontId="7" fillId="7" borderId="18" xfId="1" applyFont="1" applyFill="1" applyBorder="1" applyAlignment="1" applyProtection="1">
      <alignment horizontal="center"/>
    </xf>
    <xf numFmtId="44" fontId="7" fillId="7" borderId="29" xfId="1" applyFont="1" applyFill="1" applyBorder="1" applyAlignment="1" applyProtection="1">
      <alignment horizontal="center"/>
    </xf>
    <xf numFmtId="44" fontId="7" fillId="7" borderId="0" xfId="1" applyFont="1" applyFill="1" applyBorder="1" applyAlignment="1" applyProtection="1">
      <alignment horizontal="center"/>
    </xf>
    <xf numFmtId="44" fontId="7" fillId="7" borderId="32" xfId="1" applyFont="1" applyFill="1" applyBorder="1" applyAlignment="1" applyProtection="1">
      <alignment horizontal="center"/>
    </xf>
    <xf numFmtId="44" fontId="7" fillId="7" borderId="14" xfId="1" applyFont="1" applyFill="1" applyBorder="1" applyAlignment="1" applyProtection="1">
      <alignment horizontal="center"/>
    </xf>
    <xf numFmtId="44" fontId="7" fillId="7" borderId="1" xfId="1" applyFont="1" applyFill="1" applyBorder="1" applyAlignment="1" applyProtection="1">
      <alignment horizontal="center"/>
    </xf>
    <xf numFmtId="44" fontId="7" fillId="7" borderId="19" xfId="1" applyFont="1" applyFill="1" applyBorder="1" applyAlignment="1" applyProtection="1">
      <alignment horizontal="center"/>
    </xf>
    <xf numFmtId="165" fontId="7" fillId="5" borderId="7" xfId="1" applyNumberFormat="1" applyFont="1" applyFill="1" applyBorder="1" applyAlignment="1" applyProtection="1">
      <alignment horizontal="center"/>
    </xf>
    <xf numFmtId="165" fontId="7" fillId="5" borderId="2" xfId="1" applyNumberFormat="1" applyFont="1" applyFill="1" applyBorder="1" applyAlignment="1" applyProtection="1">
      <alignment horizontal="center"/>
    </xf>
    <xf numFmtId="165" fontId="7" fillId="5" borderId="3" xfId="1" applyNumberFormat="1" applyFont="1" applyFill="1" applyBorder="1" applyAlignment="1" applyProtection="1">
      <alignment horizontal="center"/>
    </xf>
    <xf numFmtId="166" fontId="10" fillId="5" borderId="10" xfId="1" applyNumberFormat="1" applyFont="1" applyFill="1" applyBorder="1" applyAlignment="1" applyProtection="1">
      <alignment horizontal="right"/>
    </xf>
    <xf numFmtId="166" fontId="10" fillId="5" borderId="2" xfId="1" applyNumberFormat="1" applyFont="1" applyFill="1" applyBorder="1" applyAlignment="1" applyProtection="1">
      <alignment horizontal="right"/>
    </xf>
    <xf numFmtId="0" fontId="7" fillId="0" borderId="3" xfId="0" applyFont="1" applyBorder="1"/>
    <xf numFmtId="0" fontId="7" fillId="0" borderId="5" xfId="0" applyFont="1" applyBorder="1"/>
    <xf numFmtId="10" fontId="15" fillId="6" borderId="7" xfId="3" applyNumberFormat="1" applyFont="1" applyFill="1" applyBorder="1" applyAlignment="1" applyProtection="1">
      <alignment horizontal="center"/>
      <protection locked="0"/>
    </xf>
    <xf numFmtId="10" fontId="15" fillId="6" borderId="2" xfId="3" applyNumberFormat="1" applyFont="1" applyFill="1" applyBorder="1" applyAlignment="1" applyProtection="1">
      <alignment horizontal="center"/>
      <protection locked="0"/>
    </xf>
    <xf numFmtId="165" fontId="26" fillId="0" borderId="7" xfId="1" quotePrefix="1" applyNumberFormat="1" applyFont="1" applyFill="1" applyBorder="1" applyAlignment="1" applyProtection="1">
      <alignment horizontal="center"/>
      <protection locked="0"/>
    </xf>
    <xf numFmtId="165" fontId="26" fillId="0" borderId="2" xfId="1" applyNumberFormat="1" applyFont="1" applyFill="1" applyBorder="1" applyAlignment="1" applyProtection="1">
      <alignment horizontal="center"/>
      <protection locked="0"/>
    </xf>
    <xf numFmtId="0" fontId="7" fillId="0" borderId="3" xfId="0" applyFont="1" applyBorder="1" applyAlignment="1">
      <alignment horizontal="left"/>
    </xf>
    <xf numFmtId="0" fontId="7" fillId="0" borderId="5" xfId="0" applyFont="1" applyBorder="1" applyAlignment="1">
      <alignment horizontal="left"/>
    </xf>
    <xf numFmtId="165" fontId="15" fillId="0" borderId="7" xfId="1" applyNumberFormat="1" applyFont="1" applyFill="1" applyBorder="1" applyAlignment="1" applyProtection="1">
      <alignment horizontal="center" wrapText="1"/>
      <protection locked="0"/>
    </xf>
    <xf numFmtId="165" fontId="15" fillId="0" borderId="2" xfId="1" applyNumberFormat="1" applyFont="1" applyFill="1" applyBorder="1" applyAlignment="1" applyProtection="1">
      <alignment horizontal="center" wrapText="1"/>
      <protection locked="0"/>
    </xf>
    <xf numFmtId="165" fontId="19" fillId="5" borderId="21" xfId="1" applyNumberFormat="1" applyFont="1" applyFill="1" applyBorder="1" applyAlignment="1" applyProtection="1">
      <alignment horizontal="center"/>
    </xf>
    <xf numFmtId="165" fontId="19" fillId="5" borderId="20" xfId="1" applyNumberFormat="1" applyFont="1" applyFill="1" applyBorder="1" applyAlignment="1" applyProtection="1">
      <alignment horizontal="center"/>
    </xf>
    <xf numFmtId="165" fontId="6" fillId="5" borderId="7" xfId="1" applyNumberFormat="1" applyFont="1" applyFill="1" applyBorder="1" applyAlignment="1" applyProtection="1">
      <alignment horizontal="center"/>
    </xf>
    <xf numFmtId="165" fontId="6" fillId="5" borderId="2" xfId="1" applyNumberFormat="1" applyFont="1" applyFill="1" applyBorder="1" applyAlignment="1" applyProtection="1">
      <alignment horizontal="center"/>
    </xf>
    <xf numFmtId="0" fontId="6" fillId="12" borderId="6" xfId="0" applyFont="1" applyFill="1" applyBorder="1" applyAlignment="1">
      <alignment horizontal="center" vertical="center" wrapText="1"/>
    </xf>
    <xf numFmtId="0" fontId="7" fillId="0" borderId="7" xfId="0" applyFont="1" applyBorder="1" applyAlignment="1">
      <alignment horizontal="left"/>
    </xf>
    <xf numFmtId="44" fontId="7" fillId="7" borderId="3" xfId="1" applyFont="1" applyFill="1" applyBorder="1" applyAlignment="1" applyProtection="1">
      <alignment horizontal="center"/>
    </xf>
    <xf numFmtId="44" fontId="7" fillId="7" borderId="5" xfId="1" applyFont="1" applyFill="1" applyBorder="1" applyAlignment="1" applyProtection="1">
      <alignment horizontal="center"/>
    </xf>
    <xf numFmtId="44" fontId="7" fillId="7" borderId="20" xfId="1" applyFont="1" applyFill="1" applyBorder="1" applyAlignment="1" applyProtection="1">
      <alignment horizontal="center"/>
    </xf>
    <xf numFmtId="165" fontId="14" fillId="5" borderId="10" xfId="1" applyNumberFormat="1" applyFont="1" applyFill="1" applyBorder="1" applyAlignment="1" applyProtection="1">
      <alignment horizontal="center" wrapText="1"/>
      <protection locked="0"/>
    </xf>
    <xf numFmtId="165" fontId="14" fillId="5" borderId="11" xfId="1" applyNumberFormat="1" applyFont="1" applyFill="1" applyBorder="1" applyAlignment="1" applyProtection="1">
      <alignment horizontal="center" wrapText="1"/>
      <protection locked="0"/>
    </xf>
    <xf numFmtId="165" fontId="26" fillId="0" borderId="7" xfId="1" quotePrefix="1" applyNumberFormat="1" applyFont="1" applyFill="1" applyBorder="1" applyAlignment="1" applyProtection="1">
      <alignment horizontal="center" wrapText="1"/>
      <protection locked="0"/>
    </xf>
    <xf numFmtId="165" fontId="26" fillId="0" borderId="2" xfId="1" applyNumberFormat="1" applyFont="1" applyFill="1" applyBorder="1" applyAlignment="1" applyProtection="1">
      <alignment horizontal="center" wrapText="1"/>
      <protection locked="0"/>
    </xf>
    <xf numFmtId="0" fontId="7" fillId="5" borderId="2" xfId="0" applyFont="1" applyFill="1" applyBorder="1" applyAlignment="1">
      <alignment horizontal="right"/>
    </xf>
    <xf numFmtId="0" fontId="7" fillId="0" borderId="3" xfId="0" applyFont="1" applyBorder="1" applyAlignment="1">
      <alignment horizontal="left" wrapText="1"/>
    </xf>
    <xf numFmtId="0" fontId="7" fillId="0" borderId="5" xfId="0" applyFont="1" applyBorder="1" applyAlignment="1">
      <alignment horizontal="left" wrapText="1"/>
    </xf>
    <xf numFmtId="10" fontId="1" fillId="0" borderId="5" xfId="3" applyNumberFormat="1" applyFont="1" applyFill="1" applyBorder="1" applyAlignment="1" applyProtection="1">
      <alignment horizontal="center" wrapText="1"/>
    </xf>
    <xf numFmtId="10" fontId="1" fillId="0" borderId="7" xfId="3" applyNumberFormat="1" applyFont="1" applyFill="1" applyBorder="1" applyAlignment="1" applyProtection="1">
      <alignment horizontal="center" wrapText="1"/>
    </xf>
    <xf numFmtId="0" fontId="6" fillId="12" borderId="1" xfId="0" applyFont="1" applyFill="1" applyBorder="1" applyAlignment="1">
      <alignment horizontal="center" vertical="center" wrapText="1"/>
    </xf>
    <xf numFmtId="0" fontId="6" fillId="5" borderId="2" xfId="0" applyFont="1" applyFill="1" applyBorder="1" applyAlignment="1">
      <alignment horizontal="right"/>
    </xf>
    <xf numFmtId="165" fontId="6" fillId="8" borderId="4" xfId="1" applyNumberFormat="1" applyFont="1" applyFill="1" applyBorder="1" applyAlignment="1" applyProtection="1">
      <alignment horizontal="center"/>
    </xf>
    <xf numFmtId="165" fontId="6" fillId="8" borderId="12" xfId="1" applyNumberFormat="1" applyFont="1" applyFill="1" applyBorder="1" applyAlignment="1" applyProtection="1">
      <alignment horizontal="center"/>
    </xf>
    <xf numFmtId="0" fontId="26" fillId="0" borderId="0" xfId="0" applyFont="1" applyAlignment="1">
      <alignment horizontal="left" vertical="top" wrapText="1"/>
    </xf>
    <xf numFmtId="165" fontId="6" fillId="5" borderId="3" xfId="1" applyNumberFormat="1" applyFont="1" applyFill="1" applyBorder="1" applyAlignment="1" applyProtection="1">
      <alignment horizontal="center"/>
    </xf>
    <xf numFmtId="0" fontId="25" fillId="0" borderId="0" xfId="0" applyFont="1" applyAlignment="1">
      <alignment horizontal="left" wrapText="1"/>
    </xf>
    <xf numFmtId="0" fontId="24" fillId="0" borderId="0" xfId="0" applyFont="1" applyAlignment="1">
      <alignment horizontal="left" wrapText="1"/>
    </xf>
    <xf numFmtId="10" fontId="15" fillId="6" borderId="5" xfId="3" applyNumberFormat="1" applyFont="1" applyFill="1" applyBorder="1" applyAlignment="1" applyProtection="1">
      <alignment horizontal="center"/>
      <protection locked="0"/>
    </xf>
    <xf numFmtId="0" fontId="7" fillId="5" borderId="3" xfId="0" applyFont="1" applyFill="1" applyBorder="1" applyAlignment="1">
      <alignment horizontal="right" wrapText="1"/>
    </xf>
    <xf numFmtId="0" fontId="7" fillId="5" borderId="5" xfId="0" applyFont="1" applyFill="1" applyBorder="1" applyAlignment="1">
      <alignment horizontal="right" wrapText="1"/>
    </xf>
    <xf numFmtId="0" fontId="7" fillId="5" borderId="7" xfId="0" applyFont="1" applyFill="1" applyBorder="1" applyAlignment="1">
      <alignment horizontal="right" wrapText="1"/>
    </xf>
    <xf numFmtId="165" fontId="26" fillId="0" borderId="3" xfId="1" quotePrefix="1" applyNumberFormat="1" applyFont="1" applyFill="1" applyBorder="1" applyAlignment="1" applyProtection="1">
      <alignment horizontal="center"/>
      <protection locked="0"/>
    </xf>
    <xf numFmtId="165" fontId="26" fillId="0" borderId="20" xfId="1" quotePrefix="1" applyNumberFormat="1" applyFont="1" applyFill="1" applyBorder="1" applyAlignment="1" applyProtection="1">
      <alignment horizontal="center"/>
      <protection locked="0"/>
    </xf>
    <xf numFmtId="42" fontId="7" fillId="0" borderId="3" xfId="1" applyNumberFormat="1" applyFont="1" applyBorder="1" applyAlignment="1" applyProtection="1">
      <alignment horizontal="center"/>
      <protection locked="0"/>
    </xf>
    <xf numFmtId="42" fontId="7" fillId="0" borderId="7" xfId="1" applyNumberFormat="1" applyFont="1" applyBorder="1" applyAlignment="1" applyProtection="1">
      <alignment horizontal="center"/>
      <protection locked="0"/>
    </xf>
    <xf numFmtId="0" fontId="6" fillId="5" borderId="2" xfId="0" applyFont="1" applyFill="1" applyBorder="1" applyAlignment="1">
      <alignment horizontal="right" wrapText="1"/>
    </xf>
    <xf numFmtId="0" fontId="8" fillId="0" borderId="0" xfId="0" applyFont="1" applyAlignment="1" applyProtection="1">
      <alignment horizontal="left"/>
      <protection locked="0"/>
    </xf>
    <xf numFmtId="0" fontId="7" fillId="0" borderId="16" xfId="0" applyFont="1" applyBorder="1" applyAlignment="1">
      <alignment horizontal="center" vertical="top" wrapText="1"/>
    </xf>
    <xf numFmtId="0" fontId="7" fillId="0" borderId="6" xfId="0" applyFont="1" applyBorder="1" applyAlignment="1">
      <alignment horizontal="center" vertical="top"/>
    </xf>
    <xf numFmtId="0" fontId="7" fillId="0" borderId="29" xfId="0" applyFont="1" applyBorder="1" applyAlignment="1">
      <alignment horizontal="center" vertical="top" wrapText="1"/>
    </xf>
    <xf numFmtId="0" fontId="7" fillId="0" borderId="0" xfId="0" applyFont="1" applyAlignment="1">
      <alignment horizontal="center" vertical="top"/>
    </xf>
    <xf numFmtId="0" fontId="7" fillId="0" borderId="14" xfId="0" applyFont="1" applyBorder="1" applyAlignment="1">
      <alignment horizontal="center" vertical="top"/>
    </xf>
    <xf numFmtId="0" fontId="7" fillId="0" borderId="1" xfId="0" applyFont="1" applyBorder="1" applyAlignment="1">
      <alignment horizontal="center" vertical="top"/>
    </xf>
    <xf numFmtId="0" fontId="1" fillId="0" borderId="21" xfId="0" applyFont="1" applyBorder="1" applyAlignment="1">
      <alignment horizontal="center" vertical="top"/>
    </xf>
    <xf numFmtId="0" fontId="17" fillId="0" borderId="3" xfId="0" applyFont="1" applyBorder="1" applyAlignment="1" applyProtection="1">
      <alignment horizontal="left" wrapText="1"/>
      <protection locked="0"/>
    </xf>
    <xf numFmtId="0" fontId="17" fillId="0" borderId="5" xfId="0" applyFont="1" applyBorder="1" applyAlignment="1" applyProtection="1">
      <alignment horizontal="left" wrapText="1"/>
      <protection locked="0"/>
    </xf>
    <xf numFmtId="0" fontId="17" fillId="0" borderId="7" xfId="0" applyFont="1" applyBorder="1" applyAlignment="1" applyProtection="1">
      <alignment horizontal="left" wrapText="1"/>
      <protection locked="0"/>
    </xf>
    <xf numFmtId="1" fontId="7" fillId="0" borderId="2" xfId="3" applyNumberFormat="1" applyFont="1" applyBorder="1" applyAlignment="1" applyProtection="1">
      <alignment horizontal="center"/>
      <protection locked="0"/>
    </xf>
    <xf numFmtId="3" fontId="7" fillId="0" borderId="3" xfId="0" applyNumberFormat="1" applyFont="1" applyBorder="1" applyAlignment="1" applyProtection="1">
      <alignment horizontal="center"/>
      <protection locked="0"/>
    </xf>
    <xf numFmtId="3" fontId="7" fillId="0" borderId="20" xfId="0" applyNumberFormat="1" applyFont="1" applyBorder="1" applyAlignment="1" applyProtection="1">
      <alignment horizontal="center"/>
      <protection locked="0"/>
    </xf>
    <xf numFmtId="0" fontId="7" fillId="0" borderId="2" xfId="0" applyFont="1" applyBorder="1" applyAlignment="1">
      <alignment horizontal="left"/>
    </xf>
    <xf numFmtId="165" fontId="14" fillId="5" borderId="21" xfId="1" applyNumberFormat="1" applyFont="1" applyFill="1" applyBorder="1" applyAlignment="1" applyProtection="1">
      <alignment horizontal="center" wrapText="1"/>
      <protection locked="0"/>
    </xf>
    <xf numFmtId="165" fontId="14" fillId="5" borderId="7" xfId="1" applyNumberFormat="1" applyFont="1" applyFill="1" applyBorder="1" applyAlignment="1" applyProtection="1">
      <alignment horizontal="center" wrapText="1"/>
      <protection locked="0"/>
    </xf>
    <xf numFmtId="165" fontId="15" fillId="0" borderId="3" xfId="1" applyNumberFormat="1" applyFont="1" applyFill="1" applyBorder="1" applyAlignment="1" applyProtection="1">
      <alignment horizontal="center" wrapText="1"/>
      <protection locked="0"/>
    </xf>
    <xf numFmtId="165" fontId="19" fillId="5" borderId="10" xfId="1" applyNumberFormat="1" applyFont="1" applyFill="1" applyBorder="1" applyAlignment="1" applyProtection="1">
      <alignment horizontal="center"/>
    </xf>
    <xf numFmtId="165" fontId="19" fillId="5" borderId="11" xfId="1" applyNumberFormat="1" applyFont="1" applyFill="1" applyBorder="1" applyAlignment="1" applyProtection="1">
      <alignment horizontal="center"/>
    </xf>
    <xf numFmtId="166" fontId="13" fillId="0" borderId="5" xfId="1" applyNumberFormat="1" applyFont="1" applyFill="1" applyBorder="1" applyAlignment="1" applyProtection="1">
      <alignment horizontal="right"/>
    </xf>
    <xf numFmtId="166" fontId="13" fillId="0" borderId="7" xfId="1" applyNumberFormat="1" applyFont="1" applyFill="1" applyBorder="1" applyAlignment="1" applyProtection="1">
      <alignment horizontal="right"/>
    </xf>
    <xf numFmtId="0" fontId="6" fillId="5" borderId="3" xfId="0" applyFont="1" applyFill="1" applyBorder="1" applyAlignment="1">
      <alignment horizontal="right"/>
    </xf>
    <xf numFmtId="0" fontId="6" fillId="5" borderId="5" xfId="0" applyFont="1" applyFill="1" applyBorder="1" applyAlignment="1">
      <alignment horizontal="right"/>
    </xf>
    <xf numFmtId="0" fontId="6" fillId="5" borderId="7" xfId="0" applyFont="1" applyFill="1" applyBorder="1" applyAlignment="1">
      <alignment horizontal="right"/>
    </xf>
    <xf numFmtId="165" fontId="7" fillId="2" borderId="3" xfId="1" applyNumberFormat="1" applyFont="1" applyFill="1" applyBorder="1" applyAlignment="1" applyProtection="1">
      <alignment horizontal="center"/>
    </xf>
    <xf numFmtId="165" fontId="7" fillId="2" borderId="5" xfId="1" applyNumberFormat="1" applyFont="1" applyFill="1" applyBorder="1" applyAlignment="1" applyProtection="1">
      <alignment horizontal="center"/>
    </xf>
    <xf numFmtId="165" fontId="7" fillId="2" borderId="20" xfId="1" applyNumberFormat="1" applyFont="1" applyFill="1" applyBorder="1" applyAlignment="1" applyProtection="1">
      <alignment horizontal="center"/>
    </xf>
    <xf numFmtId="166" fontId="10" fillId="5" borderId="7" xfId="1" applyNumberFormat="1" applyFont="1" applyFill="1" applyBorder="1" applyAlignment="1" applyProtection="1">
      <alignment horizontal="right"/>
    </xf>
    <xf numFmtId="0" fontId="6" fillId="5" borderId="13" xfId="0" applyFont="1" applyFill="1" applyBorder="1"/>
    <xf numFmtId="0" fontId="6" fillId="5" borderId="2" xfId="0" applyFont="1" applyFill="1" applyBorder="1"/>
    <xf numFmtId="0" fontId="6" fillId="10" borderId="3" xfId="0" applyFont="1" applyFill="1" applyBorder="1" applyAlignment="1">
      <alignment horizontal="center"/>
    </xf>
    <xf numFmtId="0" fontId="6" fillId="10" borderId="5" xfId="0" applyFont="1" applyFill="1" applyBorder="1" applyAlignment="1">
      <alignment horizontal="center"/>
    </xf>
    <xf numFmtId="0" fontId="6" fillId="10" borderId="20" xfId="0" applyFont="1" applyFill="1" applyBorder="1" applyAlignment="1">
      <alignment horizontal="center"/>
    </xf>
    <xf numFmtId="0" fontId="8" fillId="0" borderId="1" xfId="4" applyFont="1" applyBorder="1" applyAlignment="1">
      <alignment horizontal="left"/>
    </xf>
    <xf numFmtId="0" fontId="12" fillId="0" borderId="5" xfId="4" applyFont="1" applyBorder="1" applyAlignment="1">
      <alignment horizontal="left"/>
    </xf>
    <xf numFmtId="0" fontId="4" fillId="0" borderId="5" xfId="4" applyFont="1" applyBorder="1" applyAlignment="1">
      <alignment horizontal="left"/>
    </xf>
    <xf numFmtId="0" fontId="4" fillId="0" borderId="1" xfId="4" applyFont="1" applyBorder="1" applyAlignment="1">
      <alignment horizontal="left"/>
    </xf>
    <xf numFmtId="0" fontId="8" fillId="0" borderId="6" xfId="4" applyFont="1" applyBorder="1" applyAlignment="1" applyProtection="1">
      <alignment horizontal="center"/>
      <protection locked="0"/>
    </xf>
    <xf numFmtId="0" fontId="1" fillId="0" borderId="3" xfId="4" applyBorder="1" applyAlignment="1">
      <alignment horizontal="center" vertical="top"/>
    </xf>
    <xf numFmtId="0" fontId="1" fillId="0" borderId="5" xfId="4" applyBorder="1" applyAlignment="1">
      <alignment horizontal="center" vertical="top"/>
    </xf>
    <xf numFmtId="0" fontId="1" fillId="0" borderId="20" xfId="4" applyBorder="1" applyAlignment="1">
      <alignment horizontal="center" vertical="top"/>
    </xf>
    <xf numFmtId="0" fontId="7" fillId="0" borderId="24" xfId="4" applyFont="1" applyBorder="1" applyAlignment="1">
      <alignment horizontal="center" vertical="top" wrapText="1"/>
    </xf>
    <xf numFmtId="0" fontId="7" fillId="0" borderId="25" xfId="4" applyFont="1" applyBorder="1" applyAlignment="1">
      <alignment horizontal="center" vertical="top" wrapText="1"/>
    </xf>
    <xf numFmtId="0" fontId="7" fillId="0" borderId="46" xfId="4" applyFont="1" applyBorder="1" applyAlignment="1">
      <alignment horizontal="center" vertical="top" wrapText="1"/>
    </xf>
    <xf numFmtId="0" fontId="7" fillId="0" borderId="32" xfId="4" applyFont="1" applyBorder="1" applyAlignment="1">
      <alignment horizontal="center" vertical="top" wrapText="1"/>
    </xf>
    <xf numFmtId="0" fontId="7" fillId="0" borderId="27" xfId="4" applyFont="1" applyBorder="1" applyAlignment="1">
      <alignment horizontal="center" vertical="top" wrapText="1"/>
    </xf>
    <xf numFmtId="0" fontId="7" fillId="0" borderId="17" xfId="4" applyFont="1" applyBorder="1" applyAlignment="1">
      <alignment horizontal="center" vertical="top" wrapText="1"/>
    </xf>
    <xf numFmtId="0" fontId="7" fillId="0" borderId="30" xfId="4" applyFont="1" applyBorder="1" applyAlignment="1">
      <alignment horizontal="center" vertical="top" wrapText="1"/>
    </xf>
    <xf numFmtId="0" fontId="7" fillId="0" borderId="2" xfId="4" applyFont="1" applyBorder="1" applyAlignment="1">
      <alignment horizontal="center" vertical="top" wrapText="1"/>
    </xf>
    <xf numFmtId="0" fontId="7" fillId="0" borderId="3" xfId="4" applyFont="1" applyBorder="1" applyAlignment="1">
      <alignment horizontal="center" vertical="top" wrapText="1"/>
    </xf>
    <xf numFmtId="0" fontId="7" fillId="0" borderId="20" xfId="4" applyFont="1" applyBorder="1" applyAlignment="1">
      <alignment horizontal="center" vertical="top" wrapText="1"/>
    </xf>
    <xf numFmtId="0" fontId="4" fillId="0" borderId="0" xfId="4" applyFont="1" applyAlignment="1" applyProtection="1">
      <alignment horizontal="center"/>
      <protection locked="0"/>
    </xf>
    <xf numFmtId="0" fontId="7" fillId="0" borderId="2" xfId="4" applyFont="1" applyBorder="1" applyAlignment="1">
      <alignment horizontal="center" vertical="top"/>
    </xf>
    <xf numFmtId="0" fontId="7" fillId="0" borderId="18" xfId="4" applyFont="1" applyBorder="1" applyAlignment="1">
      <alignment horizontal="center" vertical="top" wrapText="1"/>
    </xf>
    <xf numFmtId="0" fontId="7" fillId="0" borderId="19" xfId="4" applyFont="1" applyBorder="1" applyAlignment="1">
      <alignment horizontal="center" vertical="top" wrapText="1"/>
    </xf>
    <xf numFmtId="0" fontId="7" fillId="0" borderId="26" xfId="4" applyFont="1" applyBorder="1" applyAlignment="1">
      <alignment horizontal="center" vertical="top" wrapText="1"/>
    </xf>
    <xf numFmtId="0" fontId="7" fillId="0" borderId="15" xfId="4" applyFont="1" applyBorder="1" applyAlignment="1">
      <alignment horizontal="center" vertical="top" wrapText="1"/>
    </xf>
    <xf numFmtId="0" fontId="7" fillId="0" borderId="26" xfId="4" quotePrefix="1" applyFont="1" applyBorder="1" applyAlignment="1">
      <alignment horizontal="center" vertical="top" wrapText="1"/>
    </xf>
    <xf numFmtId="166" fontId="10" fillId="0" borderId="33" xfId="1" applyNumberFormat="1" applyFont="1" applyFill="1" applyBorder="1" applyAlignment="1" applyProtection="1">
      <alignment horizontal="right"/>
    </xf>
    <xf numFmtId="166" fontId="10" fillId="0" borderId="28" xfId="1" applyNumberFormat="1" applyFont="1" applyFill="1" applyBorder="1" applyAlignment="1" applyProtection="1">
      <alignment horizontal="right"/>
    </xf>
    <xf numFmtId="165" fontId="7" fillId="0" borderId="28" xfId="1" applyNumberFormat="1" applyFont="1" applyBorder="1" applyAlignment="1" applyProtection="1">
      <alignment horizontal="center"/>
      <protection locked="0"/>
    </xf>
    <xf numFmtId="165" fontId="7" fillId="0" borderId="28" xfId="1" applyNumberFormat="1" applyFont="1" applyFill="1" applyBorder="1" applyAlignment="1" applyProtection="1">
      <alignment horizontal="center"/>
      <protection locked="0"/>
    </xf>
    <xf numFmtId="165" fontId="7" fillId="0" borderId="14" xfId="1" applyNumberFormat="1" applyFont="1" applyFill="1" applyBorder="1" applyAlignment="1" applyProtection="1">
      <alignment horizontal="center"/>
      <protection locked="0"/>
    </xf>
    <xf numFmtId="165" fontId="6" fillId="5" borderId="33" xfId="1" applyNumberFormat="1" applyFont="1" applyFill="1" applyBorder="1" applyAlignment="1" applyProtection="1">
      <alignment horizontal="center"/>
    </xf>
    <xf numFmtId="165" fontId="6" fillId="5" borderId="34" xfId="1" applyNumberFormat="1" applyFont="1" applyFill="1" applyBorder="1" applyAlignment="1" applyProtection="1">
      <alignment horizontal="center"/>
    </xf>
    <xf numFmtId="166" fontId="7" fillId="0" borderId="2" xfId="4" applyNumberFormat="1" applyFont="1" applyBorder="1" applyAlignment="1" applyProtection="1">
      <alignment horizontal="center"/>
      <protection locked="0"/>
    </xf>
    <xf numFmtId="166" fontId="7" fillId="0" borderId="5" xfId="4" applyNumberFormat="1" applyFont="1" applyBorder="1" applyAlignment="1" applyProtection="1">
      <alignment horizontal="center"/>
      <protection locked="0"/>
    </xf>
    <xf numFmtId="0" fontId="6" fillId="12" borderId="3" xfId="4" applyFont="1" applyFill="1" applyBorder="1" applyAlignment="1">
      <alignment horizontal="center" vertical="center" wrapText="1"/>
    </xf>
    <xf numFmtId="0" fontId="6" fillId="12" borderId="5" xfId="4" applyFont="1" applyFill="1" applyBorder="1" applyAlignment="1">
      <alignment horizontal="center" vertical="center" wrapText="1"/>
    </xf>
    <xf numFmtId="0" fontId="6" fillId="12" borderId="7" xfId="4" applyFont="1" applyFill="1" applyBorder="1" applyAlignment="1">
      <alignment horizontal="center" vertical="center" wrapText="1"/>
    </xf>
    <xf numFmtId="0" fontId="18" fillId="0" borderId="3" xfId="4" applyFont="1" applyBorder="1" applyAlignment="1" applyProtection="1">
      <alignment wrapText="1"/>
      <protection locked="0"/>
    </xf>
    <xf numFmtId="0" fontId="18" fillId="0" borderId="5" xfId="4" applyFont="1" applyBorder="1" applyAlignment="1" applyProtection="1">
      <alignment wrapText="1"/>
      <protection locked="0"/>
    </xf>
    <xf numFmtId="1" fontId="7" fillId="0" borderId="28" xfId="3" applyNumberFormat="1" applyFont="1" applyBorder="1" applyAlignment="1" applyProtection="1">
      <alignment horizontal="center"/>
      <protection locked="0"/>
    </xf>
    <xf numFmtId="9" fontId="7" fillId="0" borderId="28" xfId="1" applyNumberFormat="1" applyFont="1" applyBorder="1" applyAlignment="1" applyProtection="1">
      <alignment horizontal="center"/>
      <protection locked="0"/>
    </xf>
    <xf numFmtId="166" fontId="7" fillId="0" borderId="28" xfId="4" applyNumberFormat="1" applyFont="1" applyBorder="1" applyAlignment="1" applyProtection="1">
      <alignment horizontal="center"/>
      <protection locked="0"/>
    </xf>
    <xf numFmtId="166" fontId="7" fillId="0" borderId="14" xfId="4" applyNumberFormat="1" applyFont="1" applyBorder="1" applyAlignment="1" applyProtection="1">
      <alignment horizontal="center"/>
      <protection locked="0"/>
    </xf>
    <xf numFmtId="165" fontId="7" fillId="0" borderId="15" xfId="1" applyNumberFormat="1" applyFont="1" applyBorder="1" applyAlignment="1" applyProtection="1">
      <alignment horizontal="center"/>
      <protection locked="0"/>
    </xf>
    <xf numFmtId="9" fontId="7" fillId="0" borderId="2" xfId="1" applyNumberFormat="1" applyFont="1" applyBorder="1" applyAlignment="1" applyProtection="1">
      <alignment horizontal="center"/>
      <protection locked="0"/>
    </xf>
    <xf numFmtId="166" fontId="7" fillId="0" borderId="3" xfId="4" applyNumberFormat="1" applyFont="1" applyBorder="1" applyAlignment="1" applyProtection="1">
      <alignment horizontal="center"/>
      <protection locked="0"/>
    </xf>
    <xf numFmtId="165" fontId="7" fillId="0" borderId="3" xfId="1" applyNumberFormat="1" applyFont="1" applyBorder="1" applyAlignment="1" applyProtection="1">
      <alignment horizontal="center"/>
      <protection locked="0"/>
    </xf>
    <xf numFmtId="1" fontId="7" fillId="0" borderId="3" xfId="3" applyNumberFormat="1" applyFont="1" applyBorder="1" applyAlignment="1" applyProtection="1">
      <alignment horizontal="center"/>
      <protection locked="0"/>
    </xf>
    <xf numFmtId="1" fontId="7" fillId="0" borderId="7" xfId="3" applyNumberFormat="1" applyFont="1" applyBorder="1" applyAlignment="1" applyProtection="1">
      <alignment horizontal="center"/>
      <protection locked="0"/>
    </xf>
    <xf numFmtId="165" fontId="6" fillId="5" borderId="17" xfId="1" applyNumberFormat="1" applyFont="1" applyFill="1" applyBorder="1" applyAlignment="1" applyProtection="1">
      <alignment horizontal="center"/>
    </xf>
    <xf numFmtId="165" fontId="6" fillId="5" borderId="13" xfId="1" applyNumberFormat="1" applyFont="1" applyFill="1" applyBorder="1" applyAlignment="1" applyProtection="1">
      <alignment horizontal="center"/>
    </xf>
    <xf numFmtId="165" fontId="7" fillId="0" borderId="20" xfId="1" applyNumberFormat="1" applyFont="1" applyFill="1" applyBorder="1" applyAlignment="1" applyProtection="1">
      <alignment horizontal="center"/>
      <protection locked="0"/>
    </xf>
    <xf numFmtId="0" fontId="18" fillId="0" borderId="7" xfId="4" applyFont="1" applyBorder="1" applyAlignment="1" applyProtection="1">
      <alignment wrapText="1"/>
      <protection locked="0"/>
    </xf>
    <xf numFmtId="9" fontId="7" fillId="0" borderId="3" xfId="1" applyNumberFormat="1" applyFont="1" applyBorder="1" applyAlignment="1" applyProtection="1">
      <alignment horizontal="center"/>
      <protection locked="0"/>
    </xf>
    <xf numFmtId="9" fontId="7" fillId="0" borderId="7" xfId="1" applyNumberFormat="1" applyFont="1" applyBorder="1" applyAlignment="1" applyProtection="1">
      <alignment horizontal="center"/>
      <protection locked="0"/>
    </xf>
    <xf numFmtId="166" fontId="7" fillId="0" borderId="7" xfId="4" applyNumberFormat="1" applyFont="1" applyBorder="1" applyAlignment="1" applyProtection="1">
      <alignment horizontal="center"/>
      <protection locked="0"/>
    </xf>
    <xf numFmtId="165" fontId="15" fillId="0" borderId="30" xfId="1" applyNumberFormat="1" applyFont="1" applyFill="1" applyBorder="1" applyAlignment="1" applyProtection="1">
      <alignment horizontal="center" wrapText="1"/>
      <protection locked="0"/>
    </xf>
    <xf numFmtId="165" fontId="15" fillId="0" borderId="31" xfId="1" applyNumberFormat="1" applyFont="1" applyFill="1" applyBorder="1" applyAlignment="1" applyProtection="1">
      <alignment horizontal="center" wrapText="1"/>
      <protection locked="0"/>
    </xf>
    <xf numFmtId="165" fontId="19" fillId="5" borderId="46" xfId="1" applyNumberFormat="1" applyFont="1" applyFill="1" applyBorder="1" applyAlignment="1" applyProtection="1">
      <alignment horizontal="center"/>
    </xf>
    <xf numFmtId="165" fontId="19" fillId="5" borderId="32" xfId="1" applyNumberFormat="1" applyFont="1" applyFill="1" applyBorder="1" applyAlignment="1" applyProtection="1">
      <alignment horizontal="center"/>
    </xf>
    <xf numFmtId="166" fontId="10" fillId="0" borderId="46" xfId="1" applyNumberFormat="1" applyFont="1" applyFill="1" applyBorder="1" applyAlignment="1" applyProtection="1">
      <alignment horizontal="right"/>
    </xf>
    <xf numFmtId="166" fontId="10" fillId="0" borderId="30" xfId="1" applyNumberFormat="1" applyFont="1" applyFill="1" applyBorder="1" applyAlignment="1" applyProtection="1">
      <alignment horizontal="right"/>
    </xf>
    <xf numFmtId="0" fontId="7" fillId="0" borderId="3" xfId="4" applyFont="1" applyBorder="1" applyAlignment="1">
      <alignment horizontal="left" wrapText="1"/>
    </xf>
    <xf numFmtId="0" fontId="7" fillId="0" borderId="5" xfId="4" applyFont="1" applyBorder="1" applyAlignment="1">
      <alignment horizontal="left" wrapText="1"/>
    </xf>
    <xf numFmtId="165" fontId="6" fillId="5" borderId="35" xfId="1" applyNumberFormat="1" applyFont="1" applyFill="1" applyBorder="1" applyAlignment="1" applyProtection="1">
      <alignment horizontal="center"/>
    </xf>
    <xf numFmtId="165" fontId="6" fillId="5" borderId="45" xfId="1" applyNumberFormat="1" applyFont="1" applyFill="1" applyBorder="1" applyAlignment="1" applyProtection="1">
      <alignment horizontal="center"/>
    </xf>
    <xf numFmtId="166" fontId="10" fillId="5" borderId="35" xfId="1" applyNumberFormat="1" applyFont="1" applyFill="1" applyBorder="1" applyAlignment="1" applyProtection="1">
      <alignment horizontal="right"/>
    </xf>
    <xf numFmtId="166" fontId="10" fillId="5" borderId="13" xfId="1" applyNumberFormat="1" applyFont="1" applyFill="1" applyBorder="1" applyAlignment="1" applyProtection="1">
      <alignment horizontal="right"/>
    </xf>
    <xf numFmtId="0" fontId="7" fillId="0" borderId="29" xfId="4" applyFont="1" applyBorder="1" applyAlignment="1">
      <alignment horizontal="left" wrapText="1"/>
    </xf>
    <xf numFmtId="0" fontId="7" fillId="0" borderId="0" xfId="4" applyFont="1" applyAlignment="1">
      <alignment horizontal="left" wrapText="1"/>
    </xf>
    <xf numFmtId="165" fontId="14" fillId="5" borderId="30" xfId="1" applyNumberFormat="1" applyFont="1" applyFill="1" applyBorder="1" applyAlignment="1" applyProtection="1">
      <alignment horizontal="center" wrapText="1"/>
      <protection locked="0"/>
    </xf>
    <xf numFmtId="165" fontId="14" fillId="5" borderId="53" xfId="1" applyNumberFormat="1" applyFont="1" applyFill="1" applyBorder="1" applyAlignment="1" applyProtection="1">
      <alignment horizontal="center" wrapText="1"/>
      <protection locked="0"/>
    </xf>
    <xf numFmtId="165" fontId="26" fillId="0" borderId="30" xfId="1" quotePrefix="1" applyNumberFormat="1" applyFont="1" applyFill="1" applyBorder="1" applyAlignment="1" applyProtection="1">
      <alignment horizontal="center"/>
      <protection locked="0"/>
    </xf>
    <xf numFmtId="165" fontId="26" fillId="0" borderId="31" xfId="1" applyNumberFormat="1" applyFont="1" applyFill="1" applyBorder="1" applyAlignment="1" applyProtection="1">
      <alignment horizontal="center"/>
      <protection locked="0"/>
    </xf>
    <xf numFmtId="0" fontId="7" fillId="5" borderId="13" xfId="4" applyFont="1" applyFill="1" applyBorder="1" applyAlignment="1">
      <alignment horizontal="right" wrapText="1"/>
    </xf>
    <xf numFmtId="0" fontId="7" fillId="5" borderId="16" xfId="4" applyFont="1" applyFill="1" applyBorder="1" applyAlignment="1">
      <alignment horizontal="right" wrapText="1"/>
    </xf>
    <xf numFmtId="0" fontId="26" fillId="0" borderId="0" xfId="4" applyFont="1" applyAlignment="1">
      <alignment horizontal="left" vertical="top" wrapText="1"/>
    </xf>
    <xf numFmtId="165" fontId="6" fillId="8" borderId="54" xfId="1" applyNumberFormat="1" applyFont="1" applyFill="1" applyBorder="1" applyAlignment="1" applyProtection="1">
      <alignment horizontal="center"/>
    </xf>
    <xf numFmtId="165" fontId="6" fillId="8" borderId="55" xfId="1" applyNumberFormat="1" applyFont="1" applyFill="1" applyBorder="1" applyAlignment="1" applyProtection="1">
      <alignment horizontal="center"/>
    </xf>
    <xf numFmtId="166" fontId="10" fillId="5" borderId="33" xfId="1" applyNumberFormat="1" applyFont="1" applyFill="1" applyBorder="1" applyAlignment="1" applyProtection="1">
      <alignment horizontal="right"/>
    </xf>
    <xf numFmtId="166" fontId="10" fillId="5" borderId="28" xfId="1" applyNumberFormat="1" applyFont="1" applyFill="1" applyBorder="1" applyAlignment="1" applyProtection="1">
      <alignment horizontal="right"/>
    </xf>
    <xf numFmtId="0" fontId="25" fillId="0" borderId="0" xfId="4" applyFont="1" applyAlignment="1">
      <alignment horizontal="left" wrapText="1"/>
    </xf>
    <xf numFmtId="0" fontId="24" fillId="0" borderId="0" xfId="4" applyFont="1" applyAlignment="1">
      <alignment horizontal="left" wrapText="1"/>
    </xf>
    <xf numFmtId="0" fontId="6" fillId="5" borderId="28" xfId="4" applyFont="1" applyFill="1" applyBorder="1" applyAlignment="1">
      <alignment horizontal="right" wrapText="1"/>
    </xf>
    <xf numFmtId="165" fontId="6" fillId="5" borderId="15" xfId="1" applyNumberFormat="1" applyFont="1" applyFill="1" applyBorder="1" applyAlignment="1" applyProtection="1">
      <alignment horizontal="center"/>
    </xf>
    <xf numFmtId="165" fontId="6" fillId="5" borderId="28" xfId="1" applyNumberFormat="1" applyFont="1" applyFill="1" applyBorder="1" applyAlignment="1" applyProtection="1">
      <alignment horizontal="center"/>
    </xf>
    <xf numFmtId="165" fontId="6" fillId="5" borderId="14" xfId="1" applyNumberFormat="1" applyFont="1" applyFill="1" applyBorder="1" applyAlignment="1" applyProtection="1">
      <alignment horizontal="center"/>
    </xf>
    <xf numFmtId="0" fontId="7" fillId="0" borderId="7" xfId="0" applyFont="1" applyBorder="1" applyAlignment="1">
      <alignment horizontal="left" wrapText="1"/>
    </xf>
    <xf numFmtId="44" fontId="18" fillId="0" borderId="3" xfId="3" applyNumberFormat="1" applyFont="1" applyBorder="1" applyAlignment="1" applyProtection="1">
      <alignment horizontal="center"/>
      <protection locked="0"/>
    </xf>
    <xf numFmtId="44" fontId="18" fillId="0" borderId="7" xfId="3" applyNumberFormat="1" applyFont="1" applyBorder="1" applyAlignment="1" applyProtection="1">
      <alignment horizontal="center"/>
      <protection locked="0"/>
    </xf>
    <xf numFmtId="37" fontId="18" fillId="0" borderId="3" xfId="1" applyNumberFormat="1" applyFont="1" applyBorder="1" applyAlignment="1" applyProtection="1">
      <alignment horizontal="center"/>
      <protection locked="0"/>
    </xf>
    <xf numFmtId="37" fontId="18" fillId="0" borderId="7" xfId="1" applyNumberFormat="1" applyFont="1" applyBorder="1" applyAlignment="1" applyProtection="1">
      <alignment horizontal="center"/>
      <protection locked="0"/>
    </xf>
    <xf numFmtId="1" fontId="18" fillId="0" borderId="3" xfId="0" applyNumberFormat="1" applyFont="1" applyBorder="1" applyAlignment="1" applyProtection="1">
      <alignment horizontal="center"/>
      <protection locked="0"/>
    </xf>
    <xf numFmtId="1" fontId="18" fillId="0" borderId="20" xfId="0" applyNumberFormat="1" applyFont="1" applyBorder="1" applyAlignment="1" applyProtection="1">
      <alignment horizontal="center"/>
      <protection locked="0"/>
    </xf>
    <xf numFmtId="165" fontId="14" fillId="5" borderId="10" xfId="1" applyNumberFormat="1" applyFont="1" applyFill="1" applyBorder="1" applyAlignment="1" applyProtection="1">
      <alignment horizontal="center" wrapText="1"/>
    </xf>
    <xf numFmtId="165" fontId="14" fillId="5" borderId="11" xfId="1" applyNumberFormat="1" applyFont="1" applyFill="1" applyBorder="1" applyAlignment="1" applyProtection="1">
      <alignment horizontal="center" wrapText="1"/>
    </xf>
    <xf numFmtId="166" fontId="10" fillId="5" borderId="21" xfId="1" applyNumberFormat="1" applyFont="1" applyFill="1" applyBorder="1" applyAlignment="1" applyProtection="1">
      <alignment horizontal="right"/>
    </xf>
    <xf numFmtId="0" fontId="6" fillId="5" borderId="3" xfId="0" applyFont="1" applyFill="1" applyBorder="1" applyAlignment="1">
      <alignment horizontal="right" wrapText="1"/>
    </xf>
    <xf numFmtId="0" fontId="6" fillId="5" borderId="5" xfId="0" applyFont="1" applyFill="1" applyBorder="1" applyAlignment="1">
      <alignment horizontal="right" wrapText="1"/>
    </xf>
    <xf numFmtId="0" fontId="6" fillId="5" borderId="7" xfId="0" applyFont="1" applyFill="1" applyBorder="1" applyAlignment="1">
      <alignment horizontal="right" wrapText="1"/>
    </xf>
    <xf numFmtId="0" fontId="15" fillId="0" borderId="3" xfId="0" applyFont="1" applyBorder="1" applyAlignment="1" applyProtection="1">
      <alignment horizontal="left" wrapText="1"/>
      <protection locked="0"/>
    </xf>
    <xf numFmtId="0" fontId="15" fillId="0" borderId="5" xfId="0" applyFont="1" applyBorder="1" applyAlignment="1" applyProtection="1">
      <alignment horizontal="left" wrapText="1"/>
      <protection locked="0"/>
    </xf>
    <xf numFmtId="44" fontId="7" fillId="0" borderId="3" xfId="3" applyNumberFormat="1" applyFont="1" applyBorder="1" applyAlignment="1" applyProtection="1">
      <alignment horizontal="center"/>
      <protection locked="0"/>
    </xf>
    <xf numFmtId="44" fontId="7" fillId="0" borderId="7" xfId="3" applyNumberFormat="1" applyFont="1" applyBorder="1" applyAlignment="1" applyProtection="1">
      <alignment horizontal="center"/>
      <protection locked="0"/>
    </xf>
    <xf numFmtId="37" fontId="7" fillId="0" borderId="3" xfId="1" applyNumberFormat="1" applyFont="1" applyBorder="1" applyAlignment="1" applyProtection="1">
      <alignment horizontal="center"/>
      <protection locked="0"/>
    </xf>
    <xf numFmtId="37" fontId="7" fillId="0" borderId="7" xfId="1" applyNumberFormat="1" applyFont="1" applyBorder="1" applyAlignment="1" applyProtection="1">
      <alignment horizontal="center"/>
      <protection locked="0"/>
    </xf>
    <xf numFmtId="0" fontId="7" fillId="0" borderId="2" xfId="0" applyFont="1" applyBorder="1" applyAlignment="1">
      <alignment horizontal="left" wrapText="1"/>
    </xf>
    <xf numFmtId="44" fontId="7" fillId="0" borderId="2" xfId="3" applyNumberFormat="1" applyFont="1" applyBorder="1" applyAlignment="1" applyProtection="1">
      <alignment horizontal="center"/>
      <protection locked="0"/>
    </xf>
    <xf numFmtId="37" fontId="7" fillId="0" borderId="2" xfId="1" applyNumberFormat="1" applyFont="1" applyBorder="1" applyAlignment="1" applyProtection="1">
      <alignment horizontal="center"/>
      <protection locked="0"/>
    </xf>
    <xf numFmtId="0" fontId="12" fillId="0" borderId="1" xfId="0" applyFont="1" applyBorder="1" applyAlignment="1">
      <alignment horizontal="left"/>
    </xf>
    <xf numFmtId="0" fontId="4" fillId="0" borderId="5" xfId="0" applyFont="1" applyBorder="1" applyProtection="1">
      <protection locked="0"/>
    </xf>
    <xf numFmtId="165" fontId="19" fillId="5" borderId="10" xfId="1" applyNumberFormat="1" applyFont="1" applyFill="1" applyBorder="1" applyAlignment="1" applyProtection="1">
      <alignment horizontal="center" wrapText="1"/>
    </xf>
    <xf numFmtId="165" fontId="19" fillId="5" borderId="11" xfId="1" applyNumberFormat="1" applyFont="1" applyFill="1" applyBorder="1" applyAlignment="1" applyProtection="1">
      <alignment horizontal="center" wrapText="1"/>
    </xf>
    <xf numFmtId="44" fontId="7" fillId="2" borderId="3" xfId="1" applyFont="1" applyFill="1" applyBorder="1" applyAlignment="1" applyProtection="1">
      <alignment horizontal="center"/>
    </xf>
    <xf numFmtId="44" fontId="7" fillId="2" borderId="5" xfId="1" applyFont="1" applyFill="1" applyBorder="1" applyAlignment="1" applyProtection="1">
      <alignment horizontal="center"/>
    </xf>
    <xf numFmtId="44" fontId="7" fillId="2" borderId="20" xfId="1" applyFont="1" applyFill="1" applyBorder="1" applyAlignment="1" applyProtection="1">
      <alignment horizontal="center"/>
    </xf>
    <xf numFmtId="165" fontId="6" fillId="8" borderId="22" xfId="1" applyNumberFormat="1" applyFont="1" applyFill="1" applyBorder="1" applyAlignment="1" applyProtection="1">
      <alignment horizontal="center"/>
    </xf>
    <xf numFmtId="165" fontId="6" fillId="8" borderId="23" xfId="1" applyNumberFormat="1" applyFont="1" applyFill="1" applyBorder="1" applyAlignment="1" applyProtection="1">
      <alignment horizontal="center"/>
    </xf>
    <xf numFmtId="165" fontId="18" fillId="0" borderId="3" xfId="1" applyNumberFormat="1" applyFont="1" applyBorder="1" applyAlignment="1" applyProtection="1">
      <alignment horizontal="center" wrapText="1"/>
      <protection locked="0"/>
    </xf>
    <xf numFmtId="165" fontId="18" fillId="0" borderId="7" xfId="1" applyNumberFormat="1" applyFont="1" applyBorder="1" applyAlignment="1" applyProtection="1">
      <alignment horizontal="center" wrapText="1"/>
      <protection locked="0"/>
    </xf>
    <xf numFmtId="0" fontId="7" fillId="3" borderId="2" xfId="0" applyFont="1" applyFill="1" applyBorder="1" applyAlignment="1">
      <alignment horizontal="left" wrapText="1"/>
    </xf>
    <xf numFmtId="44" fontId="18" fillId="3" borderId="2" xfId="1" applyFont="1" applyFill="1" applyBorder="1" applyAlignment="1" applyProtection="1">
      <alignment horizontal="center"/>
      <protection locked="0"/>
    </xf>
    <xf numFmtId="166" fontId="10" fillId="9" borderId="7" xfId="1" applyNumberFormat="1" applyFont="1" applyFill="1" applyBorder="1" applyAlignment="1" applyProtection="1">
      <alignment horizontal="right"/>
    </xf>
    <xf numFmtId="166" fontId="10" fillId="9" borderId="2" xfId="1" applyNumberFormat="1" applyFont="1" applyFill="1" applyBorder="1" applyAlignment="1" applyProtection="1">
      <alignment horizontal="right"/>
    </xf>
    <xf numFmtId="165" fontId="6" fillId="9" borderId="2" xfId="1" applyNumberFormat="1" applyFont="1" applyFill="1" applyBorder="1" applyAlignment="1" applyProtection="1">
      <alignment horizontal="center"/>
    </xf>
    <xf numFmtId="165" fontId="6" fillId="9" borderId="3" xfId="1" applyNumberFormat="1" applyFont="1" applyFill="1" applyBorder="1" applyAlignment="1" applyProtection="1">
      <alignment horizontal="center"/>
    </xf>
    <xf numFmtId="165" fontId="6" fillId="9" borderId="10" xfId="1" applyNumberFormat="1" applyFont="1" applyFill="1" applyBorder="1" applyAlignment="1" applyProtection="1">
      <alignment horizontal="center"/>
    </xf>
    <xf numFmtId="165" fontId="6" fillId="9" borderId="11" xfId="1" applyNumberFormat="1" applyFont="1" applyFill="1" applyBorder="1" applyAlignment="1" applyProtection="1">
      <alignment horizontal="center"/>
    </xf>
    <xf numFmtId="0" fontId="6" fillId="9" borderId="2" xfId="0" applyFont="1" applyFill="1" applyBorder="1" applyAlignment="1">
      <alignment horizontal="right" wrapText="1"/>
    </xf>
    <xf numFmtId="165" fontId="6" fillId="9" borderId="7" xfId="1" applyNumberFormat="1" applyFont="1" applyFill="1" applyBorder="1" applyAlignment="1" applyProtection="1">
      <alignment horizontal="center"/>
    </xf>
    <xf numFmtId="3" fontId="18" fillId="3" borderId="2" xfId="1" applyNumberFormat="1" applyFont="1" applyFill="1" applyBorder="1" applyAlignment="1" applyProtection="1">
      <alignment horizontal="center"/>
      <protection locked="0"/>
    </xf>
    <xf numFmtId="1" fontId="18" fillId="3" borderId="2" xfId="1" applyNumberFormat="1" applyFont="1" applyFill="1" applyBorder="1" applyAlignment="1" applyProtection="1">
      <alignment horizontal="center"/>
      <protection locked="0"/>
    </xf>
    <xf numFmtId="1" fontId="18" fillId="3" borderId="11" xfId="1" applyNumberFormat="1" applyFont="1" applyFill="1" applyBorder="1" applyAlignment="1" applyProtection="1">
      <alignment horizontal="center"/>
      <protection locked="0"/>
    </xf>
    <xf numFmtId="0" fontId="18" fillId="0" borderId="3" xfId="0" applyFont="1" applyBorder="1" applyAlignment="1" applyProtection="1">
      <alignment horizontal="left" wrapText="1"/>
      <protection locked="0"/>
    </xf>
    <xf numFmtId="0" fontId="18" fillId="0" borderId="5" xfId="0" applyFont="1" applyBorder="1" applyAlignment="1" applyProtection="1">
      <alignment horizontal="left" wrapText="1"/>
      <protection locked="0"/>
    </xf>
    <xf numFmtId="0" fontId="18" fillId="0" borderId="7" xfId="0" applyFont="1" applyBorder="1" applyAlignment="1" applyProtection="1">
      <alignment horizontal="left" wrapText="1"/>
      <protection locked="0"/>
    </xf>
    <xf numFmtId="165" fontId="7" fillId="3" borderId="2" xfId="1" applyNumberFormat="1" applyFont="1" applyFill="1" applyBorder="1" applyAlignment="1" applyProtection="1">
      <alignment horizontal="center"/>
      <protection locked="0"/>
    </xf>
    <xf numFmtId="165" fontId="7" fillId="3" borderId="3" xfId="1" applyNumberFormat="1" applyFont="1" applyFill="1" applyBorder="1" applyAlignment="1" applyProtection="1">
      <alignment horizontal="center"/>
      <protection locked="0"/>
    </xf>
    <xf numFmtId="44" fontId="7" fillId="0" borderId="2" xfId="1" applyFont="1" applyFill="1" applyBorder="1" applyAlignment="1" applyProtection="1">
      <alignment horizontal="center"/>
      <protection locked="0"/>
    </xf>
    <xf numFmtId="3" fontId="7" fillId="0" borderId="2" xfId="1" applyNumberFormat="1" applyFont="1" applyFill="1" applyBorder="1" applyAlignment="1" applyProtection="1">
      <alignment horizontal="center"/>
      <protection locked="0"/>
    </xf>
    <xf numFmtId="3" fontId="7" fillId="0" borderId="2" xfId="0" applyNumberFormat="1" applyFont="1" applyBorder="1" applyAlignment="1" applyProtection="1">
      <alignment horizontal="center"/>
      <protection locked="0"/>
    </xf>
    <xf numFmtId="165" fontId="7" fillId="0" borderId="7" xfId="1" applyNumberFormat="1" applyFont="1" applyFill="1" applyBorder="1" applyAlignment="1" applyProtection="1">
      <alignment horizontal="center"/>
      <protection locked="0"/>
    </xf>
    <xf numFmtId="0" fontId="7" fillId="0" borderId="3" xfId="0" applyFont="1" applyBorder="1" applyAlignment="1">
      <alignment horizontal="center" vertical="top"/>
    </xf>
    <xf numFmtId="0" fontId="7" fillId="0" borderId="5" xfId="0" applyFont="1" applyBorder="1" applyAlignment="1">
      <alignment horizontal="center" vertical="top"/>
    </xf>
    <xf numFmtId="0" fontId="7" fillId="0" borderId="20" xfId="0" applyFont="1" applyBorder="1" applyAlignment="1">
      <alignment horizontal="center" vertical="top"/>
    </xf>
    <xf numFmtId="0" fontId="28" fillId="0" borderId="0" xfId="0" applyFont="1" applyAlignment="1">
      <alignment horizontal="left" vertical="top" wrapText="1"/>
    </xf>
    <xf numFmtId="0" fontId="7" fillId="0" borderId="21" xfId="0" applyFont="1" applyBorder="1" applyAlignment="1">
      <alignment horizontal="center" vertical="top" wrapText="1"/>
    </xf>
    <xf numFmtId="0" fontId="7" fillId="0" borderId="7" xfId="0" applyFont="1" applyBorder="1" applyAlignment="1">
      <alignment horizontal="center" vertical="top" wrapText="1"/>
    </xf>
    <xf numFmtId="0" fontId="7" fillId="0" borderId="26" xfId="0" quotePrefix="1" applyFont="1" applyBorder="1" applyAlignment="1">
      <alignment horizontal="center" vertical="top"/>
    </xf>
    <xf numFmtId="0" fontId="7" fillId="0" borderId="19" xfId="0" applyFont="1" applyBorder="1" applyAlignment="1">
      <alignment horizontal="center" vertical="top"/>
    </xf>
    <xf numFmtId="166" fontId="13" fillId="5" borderId="15" xfId="1" applyNumberFormat="1" applyFont="1" applyFill="1" applyBorder="1" applyAlignment="1" applyProtection="1">
      <alignment horizontal="right"/>
    </xf>
    <xf numFmtId="166" fontId="13" fillId="5" borderId="28" xfId="1" applyNumberFormat="1" applyFont="1" applyFill="1" applyBorder="1" applyAlignment="1" applyProtection="1">
      <alignment horizontal="right"/>
    </xf>
    <xf numFmtId="165" fontId="6" fillId="2" borderId="3" xfId="1" applyNumberFormat="1" applyFont="1" applyFill="1" applyBorder="1" applyAlignment="1" applyProtection="1">
      <alignment horizontal="center"/>
    </xf>
    <xf numFmtId="165" fontId="6" fillId="2" borderId="5" xfId="1" applyNumberFormat="1" applyFont="1" applyFill="1" applyBorder="1" applyAlignment="1" applyProtection="1">
      <alignment horizontal="center"/>
    </xf>
    <xf numFmtId="165" fontId="6" fillId="2" borderId="20" xfId="1" applyNumberFormat="1" applyFont="1" applyFill="1" applyBorder="1" applyAlignment="1" applyProtection="1">
      <alignment horizontal="center"/>
    </xf>
    <xf numFmtId="165" fontId="7" fillId="0" borderId="20" xfId="1" applyNumberFormat="1" applyFont="1" applyBorder="1" applyAlignment="1" applyProtection="1">
      <alignment horizontal="center"/>
      <protection locked="0"/>
    </xf>
    <xf numFmtId="44" fontId="7" fillId="0" borderId="3" xfId="1" applyFont="1" applyBorder="1" applyAlignment="1" applyProtection="1">
      <alignment horizontal="center"/>
      <protection locked="0"/>
    </xf>
    <xf numFmtId="44" fontId="7" fillId="0" borderId="7" xfId="1" applyFont="1" applyBorder="1" applyAlignment="1" applyProtection="1">
      <alignment horizontal="center"/>
      <protection locked="0"/>
    </xf>
    <xf numFmtId="0" fontId="7" fillId="0" borderId="6" xfId="0" applyFont="1" applyBorder="1" applyAlignment="1">
      <alignment horizontal="center" vertical="top" wrapText="1"/>
    </xf>
    <xf numFmtId="0" fontId="7" fillId="0" borderId="0" xfId="0" applyFont="1" applyAlignment="1">
      <alignment horizontal="center" vertical="top" wrapText="1"/>
    </xf>
    <xf numFmtId="0" fontId="7" fillId="0" borderId="14" xfId="0" applyFont="1" applyBorder="1" applyAlignment="1">
      <alignment horizontal="center" vertical="top" wrapText="1"/>
    </xf>
    <xf numFmtId="0" fontId="7" fillId="0" borderId="1" xfId="0" applyFont="1" applyBorder="1" applyAlignment="1">
      <alignment horizontal="center" vertical="top" wrapText="1"/>
    </xf>
    <xf numFmtId="3" fontId="7" fillId="0" borderId="11" xfId="0" applyNumberFormat="1" applyFont="1" applyBorder="1" applyAlignment="1" applyProtection="1">
      <alignment horizontal="center"/>
      <protection locked="0"/>
    </xf>
    <xf numFmtId="3" fontId="7" fillId="0" borderId="7" xfId="0" applyNumberFormat="1" applyFont="1" applyBorder="1" applyAlignment="1" applyProtection="1">
      <alignment horizontal="center"/>
      <protection locked="0"/>
    </xf>
    <xf numFmtId="165" fontId="18" fillId="0" borderId="2" xfId="1" applyNumberFormat="1" applyFont="1" applyBorder="1" applyAlignment="1" applyProtection="1">
      <alignment horizontal="center" wrapText="1"/>
      <protection locked="0"/>
    </xf>
    <xf numFmtId="3" fontId="18" fillId="0" borderId="2" xfId="0" applyNumberFormat="1" applyFont="1" applyBorder="1" applyAlignment="1" applyProtection="1">
      <alignment horizontal="center"/>
      <protection locked="0"/>
    </xf>
    <xf numFmtId="0" fontId="6" fillId="9" borderId="3" xfId="0" applyFont="1" applyFill="1" applyBorder="1" applyAlignment="1">
      <alignment horizontal="right" wrapText="1"/>
    </xf>
    <xf numFmtId="0" fontId="6" fillId="9" borderId="5" xfId="0" applyFont="1" applyFill="1" applyBorder="1" applyAlignment="1">
      <alignment horizontal="right" wrapText="1"/>
    </xf>
    <xf numFmtId="0" fontId="6" fillId="9" borderId="7" xfId="0" applyFont="1" applyFill="1" applyBorder="1" applyAlignment="1">
      <alignment horizontal="right" wrapText="1"/>
    </xf>
    <xf numFmtId="44" fontId="18" fillId="0" borderId="2" xfId="1" applyFont="1" applyBorder="1" applyAlignment="1" applyProtection="1">
      <alignment horizontal="center"/>
      <protection locked="0"/>
    </xf>
    <xf numFmtId="3" fontId="18" fillId="0" borderId="3" xfId="0" applyNumberFormat="1" applyFont="1" applyBorder="1" applyAlignment="1" applyProtection="1">
      <alignment horizontal="center"/>
      <protection locked="0"/>
    </xf>
    <xf numFmtId="166" fontId="13" fillId="5" borderId="7" xfId="1" applyNumberFormat="1" applyFont="1" applyFill="1" applyBorder="1" applyAlignment="1" applyProtection="1">
      <alignment horizontal="right"/>
    </xf>
    <xf numFmtId="166" fontId="13" fillId="5" borderId="2" xfId="1" applyNumberFormat="1" applyFont="1" applyFill="1" applyBorder="1" applyAlignment="1" applyProtection="1">
      <alignment horizontal="right"/>
    </xf>
    <xf numFmtId="0" fontId="26" fillId="0" borderId="0" xfId="0" quotePrefix="1" applyFont="1" applyAlignment="1">
      <alignment horizontal="left" wrapText="1"/>
    </xf>
    <xf numFmtId="0" fontId="26" fillId="0" borderId="0" xfId="4" quotePrefix="1" applyFont="1" applyAlignment="1">
      <alignment horizontal="left" vertical="top" wrapText="1"/>
    </xf>
    <xf numFmtId="0" fontId="7" fillId="0" borderId="13" xfId="0" applyFont="1" applyBorder="1" applyAlignment="1">
      <alignment horizontal="center" vertical="top" wrapText="1"/>
    </xf>
    <xf numFmtId="0" fontId="7" fillId="0" borderId="31" xfId="0" applyFont="1" applyBorder="1" applyAlignment="1">
      <alignment horizontal="center" vertical="top" wrapText="1"/>
    </xf>
    <xf numFmtId="0" fontId="7" fillId="0" borderId="28" xfId="0" applyFont="1" applyBorder="1" applyAlignment="1">
      <alignment horizontal="center" vertical="top" wrapText="1"/>
    </xf>
    <xf numFmtId="165" fontId="6" fillId="15" borderId="2" xfId="1" applyNumberFormat="1" applyFont="1" applyFill="1" applyBorder="1" applyAlignment="1" applyProtection="1">
      <alignment horizontal="center"/>
    </xf>
    <xf numFmtId="0" fontId="7" fillId="9" borderId="2" xfId="0" applyFont="1" applyFill="1" applyBorder="1" applyAlignment="1">
      <alignment horizontal="right" wrapText="1"/>
    </xf>
    <xf numFmtId="42" fontId="10" fillId="0" borderId="7" xfId="1" applyNumberFormat="1" applyFont="1" applyFill="1" applyBorder="1" applyAlignment="1" applyProtection="1">
      <alignment horizontal="right"/>
    </xf>
    <xf numFmtId="42" fontId="10" fillId="0" borderId="2" xfId="1" applyNumberFormat="1" applyFont="1" applyFill="1" applyBorder="1" applyAlignment="1" applyProtection="1">
      <alignment horizontal="right"/>
    </xf>
    <xf numFmtId="7" fontId="7" fillId="0" borderId="3" xfId="1" applyNumberFormat="1" applyFont="1" applyBorder="1" applyAlignment="1" applyProtection="1">
      <alignment horizontal="center"/>
      <protection locked="0"/>
    </xf>
    <xf numFmtId="7" fontId="7" fillId="0" borderId="7" xfId="1" applyNumberFormat="1" applyFont="1" applyBorder="1" applyAlignment="1" applyProtection="1">
      <alignment horizontal="center"/>
      <protection locked="0"/>
    </xf>
    <xf numFmtId="165" fontId="7" fillId="2" borderId="2" xfId="1" applyNumberFormat="1" applyFont="1" applyFill="1" applyBorder="1" applyAlignment="1" applyProtection="1">
      <alignment horizontal="center"/>
    </xf>
    <xf numFmtId="7" fontId="7" fillId="0" borderId="2" xfId="1" applyNumberFormat="1" applyFont="1" applyBorder="1" applyAlignment="1" applyProtection="1">
      <alignment horizontal="center"/>
      <protection locked="0"/>
    </xf>
    <xf numFmtId="0" fontId="26" fillId="4" borderId="0" xfId="4" applyFont="1" applyFill="1" applyAlignment="1">
      <alignment horizontal="left" wrapText="1"/>
    </xf>
    <xf numFmtId="0" fontId="26" fillId="0" borderId="0" xfId="4" applyFont="1" applyAlignment="1">
      <alignment horizontal="left" wrapText="1"/>
    </xf>
    <xf numFmtId="3" fontId="5" fillId="0" borderId="2" xfId="0" applyNumberFormat="1" applyFont="1" applyBorder="1" applyAlignment="1" applyProtection="1">
      <alignment horizontal="center"/>
      <protection locked="0"/>
    </xf>
    <xf numFmtId="3" fontId="5" fillId="0" borderId="3" xfId="0" applyNumberFormat="1" applyFont="1" applyBorder="1" applyAlignment="1" applyProtection="1">
      <alignment horizontal="center"/>
      <protection locked="0"/>
    </xf>
    <xf numFmtId="0" fontId="7" fillId="0" borderId="3" xfId="0" applyFont="1" applyBorder="1" applyAlignment="1" applyProtection="1">
      <alignment horizontal="left" wrapText="1"/>
      <protection locked="0"/>
    </xf>
    <xf numFmtId="0" fontId="7" fillId="0" borderId="5"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168" fontId="7" fillId="0" borderId="2" xfId="1" applyNumberFormat="1" applyFont="1" applyFill="1" applyBorder="1" applyAlignment="1" applyProtection="1">
      <alignment horizontal="center"/>
      <protection locked="0"/>
    </xf>
    <xf numFmtId="0" fontId="6" fillId="2" borderId="3" xfId="0" applyFont="1" applyFill="1" applyBorder="1" applyAlignment="1">
      <alignment horizontal="center"/>
    </xf>
    <xf numFmtId="0" fontId="6" fillId="2" borderId="5" xfId="0" applyFont="1" applyFill="1" applyBorder="1" applyAlignment="1">
      <alignment horizontal="center"/>
    </xf>
    <xf numFmtId="0" fontId="6" fillId="2" borderId="20" xfId="0" applyFont="1" applyFill="1" applyBorder="1" applyAlignment="1">
      <alignment horizontal="center"/>
    </xf>
    <xf numFmtId="165" fontId="6" fillId="9" borderId="33" xfId="1" applyNumberFormat="1" applyFont="1" applyFill="1" applyBorder="1" applyAlignment="1" applyProtection="1">
      <alignment horizontal="center"/>
    </xf>
    <xf numFmtId="165" fontId="6" fillId="9" borderId="34" xfId="1" applyNumberFormat="1" applyFont="1" applyFill="1" applyBorder="1" applyAlignment="1" applyProtection="1">
      <alignment horizontal="center"/>
    </xf>
    <xf numFmtId="166" fontId="13" fillId="9" borderId="15" xfId="1" applyNumberFormat="1" applyFont="1" applyFill="1" applyBorder="1" applyAlignment="1" applyProtection="1">
      <alignment horizontal="right"/>
    </xf>
    <xf numFmtId="166" fontId="13" fillId="9" borderId="28" xfId="1" applyNumberFormat="1" applyFont="1" applyFill="1" applyBorder="1" applyAlignment="1" applyProtection="1">
      <alignment horizontal="right"/>
    </xf>
    <xf numFmtId="165" fontId="27" fillId="0" borderId="7" xfId="1" quotePrefix="1" applyNumberFormat="1" applyFont="1" applyFill="1" applyBorder="1" applyAlignment="1" applyProtection="1">
      <alignment horizontal="center"/>
      <protection locked="0"/>
    </xf>
    <xf numFmtId="165" fontId="27" fillId="0" borderId="2" xfId="1" applyNumberFormat="1" applyFont="1" applyFill="1" applyBorder="1" applyAlignment="1" applyProtection="1">
      <alignment horizontal="center"/>
      <protection locked="0"/>
    </xf>
    <xf numFmtId="165" fontId="6" fillId="9" borderId="21" xfId="1" applyNumberFormat="1" applyFont="1" applyFill="1" applyBorder="1" applyAlignment="1" applyProtection="1">
      <alignment horizontal="center"/>
    </xf>
    <xf numFmtId="0" fontId="27" fillId="0" borderId="3" xfId="0" quotePrefix="1" applyFont="1" applyBorder="1" applyAlignment="1" applyProtection="1">
      <alignment horizontal="left" wrapText="1"/>
      <protection locked="0"/>
    </xf>
    <xf numFmtId="0" fontId="27" fillId="0" borderId="5" xfId="0" applyFont="1" applyBorder="1" applyAlignment="1" applyProtection="1">
      <alignment horizontal="left" wrapText="1"/>
      <protection locked="0"/>
    </xf>
    <xf numFmtId="0" fontId="27" fillId="0" borderId="7" xfId="0" applyFont="1" applyBorder="1" applyAlignment="1" applyProtection="1">
      <alignment horizontal="left" wrapText="1"/>
      <protection locked="0"/>
    </xf>
    <xf numFmtId="0" fontId="28" fillId="0" borderId="0" xfId="4" applyFont="1" applyAlignment="1">
      <alignment horizontal="left" wrapText="1"/>
    </xf>
    <xf numFmtId="0" fontId="24" fillId="0" borderId="0" xfId="0" applyFont="1" applyAlignment="1">
      <alignment horizontal="left"/>
    </xf>
    <xf numFmtId="165" fontId="7" fillId="3" borderId="7" xfId="1" applyNumberFormat="1" applyFont="1" applyFill="1" applyBorder="1" applyAlignment="1" applyProtection="1">
      <alignment horizontal="center"/>
      <protection locked="0"/>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0" fontId="8" fillId="12" borderId="3" xfId="0" applyFont="1" applyFill="1" applyBorder="1" applyAlignment="1">
      <alignment horizontal="center" vertical="center" wrapText="1"/>
    </xf>
    <xf numFmtId="0" fontId="8" fillId="12" borderId="5" xfId="0" applyFont="1" applyFill="1" applyBorder="1" applyAlignment="1">
      <alignment horizontal="center" vertical="center" wrapText="1"/>
    </xf>
    <xf numFmtId="165" fontId="7" fillId="5" borderId="21" xfId="1" applyNumberFormat="1" applyFont="1" applyFill="1" applyBorder="1" applyAlignment="1" applyProtection="1">
      <alignment horizontal="center"/>
    </xf>
    <xf numFmtId="165" fontId="7" fillId="5" borderId="5" xfId="1" applyNumberFormat="1" applyFont="1" applyFill="1" applyBorder="1" applyAlignment="1" applyProtection="1">
      <alignment horizontal="center"/>
    </xf>
    <xf numFmtId="165" fontId="7" fillId="5" borderId="20" xfId="1" applyNumberFormat="1" applyFont="1" applyFill="1" applyBorder="1" applyAlignment="1" applyProtection="1">
      <alignment horizontal="center"/>
    </xf>
    <xf numFmtId="42" fontId="6" fillId="3" borderId="21" xfId="1" applyNumberFormat="1" applyFont="1" applyFill="1" applyBorder="1" applyAlignment="1" applyProtection="1">
      <alignment horizontal="center"/>
    </xf>
    <xf numFmtId="42" fontId="6" fillId="3" borderId="7" xfId="1" applyNumberFormat="1" applyFont="1" applyFill="1" applyBorder="1" applyAlignment="1" applyProtection="1">
      <alignment horizontal="center"/>
    </xf>
    <xf numFmtId="42" fontId="7" fillId="3" borderId="21" xfId="1" applyNumberFormat="1" applyFont="1" applyFill="1" applyBorder="1" applyAlignment="1" applyProtection="1">
      <alignment horizontal="center"/>
    </xf>
    <xf numFmtId="42" fontId="7" fillId="3" borderId="7" xfId="1" applyNumberFormat="1" applyFont="1" applyFill="1" applyBorder="1" applyAlignment="1" applyProtection="1">
      <alignment horizontal="center"/>
    </xf>
    <xf numFmtId="42" fontId="6" fillId="3" borderId="3" xfId="1" applyNumberFormat="1" applyFont="1" applyFill="1" applyBorder="1" applyAlignment="1" applyProtection="1">
      <alignment horizontal="center"/>
    </xf>
    <xf numFmtId="0" fontId="6" fillId="0" borderId="16" xfId="1" applyNumberFormat="1" applyFont="1" applyFill="1" applyBorder="1" applyAlignment="1" applyProtection="1">
      <alignment horizontal="left" vertical="center" wrapText="1"/>
    </xf>
    <xf numFmtId="0" fontId="6" fillId="0" borderId="6" xfId="1" applyNumberFormat="1" applyFont="1" applyFill="1" applyBorder="1" applyAlignment="1" applyProtection="1">
      <alignment horizontal="left" vertical="center" wrapText="1"/>
    </xf>
    <xf numFmtId="0" fontId="6" fillId="0" borderId="17" xfId="1" applyNumberFormat="1" applyFont="1" applyFill="1" applyBorder="1" applyAlignment="1" applyProtection="1">
      <alignment horizontal="left" vertical="center" wrapText="1"/>
    </xf>
    <xf numFmtId="0" fontId="6" fillId="0" borderId="14" xfId="1" applyNumberFormat="1" applyFont="1" applyFill="1" applyBorder="1" applyAlignment="1" applyProtection="1">
      <alignment horizontal="left" vertical="center" wrapText="1"/>
    </xf>
    <xf numFmtId="0" fontId="6" fillId="0" borderId="1" xfId="1" applyNumberFormat="1" applyFont="1" applyFill="1" applyBorder="1" applyAlignment="1" applyProtection="1">
      <alignment horizontal="left" vertical="center" wrapText="1"/>
    </xf>
    <xf numFmtId="0" fontId="6" fillId="0" borderId="15" xfId="1" applyNumberFormat="1" applyFont="1" applyFill="1" applyBorder="1" applyAlignment="1" applyProtection="1">
      <alignment horizontal="left" vertical="center" wrapText="1"/>
    </xf>
    <xf numFmtId="165" fontId="6" fillId="0" borderId="6" xfId="1" applyNumberFormat="1" applyFont="1" applyFill="1" applyBorder="1" applyAlignment="1" applyProtection="1">
      <alignment horizontal="right" wrapText="1"/>
    </xf>
    <xf numFmtId="165" fontId="6" fillId="0" borderId="17" xfId="1" applyNumberFormat="1" applyFont="1" applyFill="1" applyBorder="1" applyAlignment="1" applyProtection="1">
      <alignment horizontal="right" wrapText="1"/>
    </xf>
    <xf numFmtId="166" fontId="13" fillId="0" borderId="3" xfId="1" applyNumberFormat="1" applyFont="1" applyFill="1" applyBorder="1" applyAlignment="1" applyProtection="1">
      <alignment horizontal="center"/>
    </xf>
    <xf numFmtId="166" fontId="13" fillId="0" borderId="5" xfId="1" applyNumberFormat="1" applyFont="1" applyFill="1" applyBorder="1" applyAlignment="1" applyProtection="1">
      <alignment horizontal="center"/>
    </xf>
    <xf numFmtId="166" fontId="13" fillId="0" borderId="7" xfId="1" applyNumberFormat="1" applyFont="1" applyFill="1" applyBorder="1" applyAlignment="1" applyProtection="1">
      <alignment horizontal="center"/>
    </xf>
    <xf numFmtId="165" fontId="6" fillId="0" borderId="5" xfId="1" applyNumberFormat="1" applyFont="1" applyFill="1" applyBorder="1" applyAlignment="1" applyProtection="1">
      <alignment horizontal="right" wrapText="1"/>
    </xf>
    <xf numFmtId="165" fontId="6" fillId="0" borderId="7" xfId="1" applyNumberFormat="1" applyFont="1" applyFill="1" applyBorder="1" applyAlignment="1" applyProtection="1">
      <alignment horizontal="right" wrapText="1"/>
    </xf>
    <xf numFmtId="166" fontId="13" fillId="0" borderId="14" xfId="1" applyNumberFormat="1" applyFont="1" applyFill="1" applyBorder="1" applyAlignment="1" applyProtection="1">
      <alignment horizontal="center"/>
    </xf>
    <xf numFmtId="166" fontId="13" fillId="0" borderId="1" xfId="1" applyNumberFormat="1" applyFont="1" applyFill="1" applyBorder="1" applyAlignment="1" applyProtection="1">
      <alignment horizontal="center"/>
    </xf>
    <xf numFmtId="166" fontId="13" fillId="0" borderId="15" xfId="1" applyNumberFormat="1" applyFont="1" applyFill="1" applyBorder="1" applyAlignment="1" applyProtection="1">
      <alignment horizontal="center"/>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165" fontId="7" fillId="3" borderId="21" xfId="1" applyNumberFormat="1" applyFont="1" applyFill="1" applyBorder="1" applyAlignment="1" applyProtection="1">
      <alignment horizontal="center"/>
      <protection locked="0"/>
    </xf>
    <xf numFmtId="165" fontId="7" fillId="4" borderId="3" xfId="1" applyNumberFormat="1" applyFont="1" applyFill="1" applyBorder="1" applyAlignment="1" applyProtection="1">
      <alignment horizontal="center"/>
      <protection locked="0"/>
    </xf>
    <xf numFmtId="165" fontId="7" fillId="4" borderId="7" xfId="1" applyNumberFormat="1" applyFont="1" applyFill="1" applyBorder="1" applyAlignment="1" applyProtection="1">
      <alignment horizontal="center"/>
      <protection locked="0"/>
    </xf>
    <xf numFmtId="165" fontId="7" fillId="4" borderId="21" xfId="1" applyNumberFormat="1" applyFont="1" applyFill="1" applyBorder="1" applyAlignment="1" applyProtection="1">
      <alignment horizontal="center"/>
      <protection locked="0"/>
    </xf>
    <xf numFmtId="165" fontId="6" fillId="4" borderId="3" xfId="1" applyNumberFormat="1" applyFont="1" applyFill="1" applyBorder="1" applyAlignment="1" applyProtection="1">
      <alignment horizontal="center"/>
      <protection locked="0"/>
    </xf>
    <xf numFmtId="165" fontId="6" fillId="4" borderId="7" xfId="1" applyNumberFormat="1" applyFont="1" applyFill="1" applyBorder="1" applyAlignment="1" applyProtection="1">
      <alignment horizontal="center"/>
      <protection locked="0"/>
    </xf>
    <xf numFmtId="165" fontId="6" fillId="4" borderId="21" xfId="1" applyNumberFormat="1" applyFont="1" applyFill="1" applyBorder="1" applyAlignment="1" applyProtection="1">
      <alignment horizontal="center"/>
      <protection locked="0"/>
    </xf>
    <xf numFmtId="165" fontId="6" fillId="3" borderId="21" xfId="1" applyNumberFormat="1" applyFont="1" applyFill="1" applyBorder="1" applyAlignment="1" applyProtection="1">
      <alignment horizontal="center"/>
      <protection locked="0"/>
    </xf>
    <xf numFmtId="165" fontId="6" fillId="3" borderId="7" xfId="1" applyNumberFormat="1" applyFont="1" applyFill="1" applyBorder="1" applyAlignment="1" applyProtection="1">
      <alignment horizontal="center"/>
      <protection locked="0"/>
    </xf>
    <xf numFmtId="165" fontId="6" fillId="3" borderId="3" xfId="1" applyNumberFormat="1" applyFont="1" applyFill="1" applyBorder="1" applyAlignment="1" applyProtection="1">
      <alignment horizontal="center"/>
      <protection locked="0"/>
    </xf>
    <xf numFmtId="165" fontId="6" fillId="3" borderId="21" xfId="1" applyNumberFormat="1" applyFont="1" applyFill="1" applyBorder="1" applyAlignment="1" applyProtection="1">
      <alignment horizontal="center"/>
    </xf>
    <xf numFmtId="165" fontId="6" fillId="3" borderId="7" xfId="1" applyNumberFormat="1" applyFont="1" applyFill="1" applyBorder="1" applyAlignment="1" applyProtection="1">
      <alignment horizontal="center"/>
    </xf>
    <xf numFmtId="165" fontId="6" fillId="3" borderId="3" xfId="1" applyNumberFormat="1" applyFont="1" applyFill="1" applyBorder="1" applyAlignment="1" applyProtection="1">
      <alignment horizontal="center"/>
    </xf>
    <xf numFmtId="165" fontId="7" fillId="3" borderId="16" xfId="1" applyNumberFormat="1" applyFont="1" applyFill="1" applyBorder="1" applyAlignment="1" applyProtection="1">
      <alignment horizontal="center" vertical="center"/>
      <protection locked="0"/>
    </xf>
    <xf numFmtId="165" fontId="7" fillId="3" borderId="17" xfId="1" applyNumberFormat="1" applyFont="1" applyFill="1" applyBorder="1" applyAlignment="1" applyProtection="1">
      <alignment horizontal="center" vertical="center"/>
      <protection locked="0"/>
    </xf>
    <xf numFmtId="165" fontId="7" fillId="3" borderId="29" xfId="1" applyNumberFormat="1" applyFont="1" applyFill="1" applyBorder="1" applyAlignment="1" applyProtection="1">
      <alignment horizontal="center" vertical="center"/>
      <protection locked="0"/>
    </xf>
    <xf numFmtId="165" fontId="7" fillId="3" borderId="30" xfId="1" applyNumberFormat="1" applyFont="1" applyFill="1" applyBorder="1" applyAlignment="1" applyProtection="1">
      <alignment horizontal="center" vertical="center"/>
      <protection locked="0"/>
    </xf>
    <xf numFmtId="165" fontId="7" fillId="3" borderId="14" xfId="1" applyNumberFormat="1" applyFont="1" applyFill="1" applyBorder="1" applyAlignment="1" applyProtection="1">
      <alignment horizontal="center" vertical="center"/>
      <protection locked="0"/>
    </xf>
    <xf numFmtId="165" fontId="7" fillId="3" borderId="15" xfId="1" applyNumberFormat="1" applyFont="1" applyFill="1" applyBorder="1" applyAlignment="1" applyProtection="1">
      <alignment horizontal="center" vertical="center"/>
      <protection locked="0"/>
    </xf>
    <xf numFmtId="165" fontId="7" fillId="3" borderId="27" xfId="1" applyNumberFormat="1" applyFont="1" applyFill="1" applyBorder="1" applyAlignment="1" applyProtection="1">
      <alignment horizontal="center" vertical="center"/>
      <protection locked="0"/>
    </xf>
    <xf numFmtId="165" fontId="7" fillId="3" borderId="46" xfId="1" applyNumberFormat="1" applyFont="1" applyFill="1" applyBorder="1" applyAlignment="1" applyProtection="1">
      <alignment horizontal="center" vertical="center"/>
      <protection locked="0"/>
    </xf>
    <xf numFmtId="165" fontId="7" fillId="3" borderId="26" xfId="1" applyNumberFormat="1" applyFont="1" applyFill="1" applyBorder="1" applyAlignment="1" applyProtection="1">
      <alignment horizontal="center" vertical="center"/>
      <protection locked="0"/>
    </xf>
    <xf numFmtId="165" fontId="7" fillId="4" borderId="16" xfId="1" applyNumberFormat="1" applyFont="1" applyFill="1" applyBorder="1" applyAlignment="1" applyProtection="1">
      <alignment horizontal="center" vertical="center"/>
      <protection locked="0"/>
    </xf>
    <xf numFmtId="165" fontId="7" fillId="4" borderId="17" xfId="1" applyNumberFormat="1" applyFont="1" applyFill="1" applyBorder="1" applyAlignment="1" applyProtection="1">
      <alignment horizontal="center" vertical="center"/>
      <protection locked="0"/>
    </xf>
    <xf numFmtId="165" fontId="7" fillId="4" borderId="29" xfId="1" applyNumberFormat="1" applyFont="1" applyFill="1" applyBorder="1" applyAlignment="1" applyProtection="1">
      <alignment horizontal="center" vertical="center"/>
      <protection locked="0"/>
    </xf>
    <xf numFmtId="165" fontId="7" fillId="4" borderId="30" xfId="1" applyNumberFormat="1" applyFont="1" applyFill="1" applyBorder="1" applyAlignment="1" applyProtection="1">
      <alignment horizontal="center" vertical="center"/>
      <protection locked="0"/>
    </xf>
    <xf numFmtId="165" fontId="7" fillId="4" borderId="14" xfId="1" applyNumberFormat="1" applyFont="1" applyFill="1" applyBorder="1" applyAlignment="1" applyProtection="1">
      <alignment horizontal="center" vertical="center"/>
      <protection locked="0"/>
    </xf>
    <xf numFmtId="165" fontId="7" fillId="4" borderId="15" xfId="1" applyNumberFormat="1" applyFont="1" applyFill="1" applyBorder="1" applyAlignment="1" applyProtection="1">
      <alignment horizontal="center" vertical="center"/>
      <protection locked="0"/>
    </xf>
    <xf numFmtId="165" fontId="7" fillId="4" borderId="27" xfId="1" applyNumberFormat="1" applyFont="1" applyFill="1" applyBorder="1" applyAlignment="1" applyProtection="1">
      <alignment horizontal="center" vertical="center"/>
      <protection locked="0"/>
    </xf>
    <xf numFmtId="165" fontId="7" fillId="4" borderId="46" xfId="1" applyNumberFormat="1" applyFont="1" applyFill="1" applyBorder="1" applyAlignment="1" applyProtection="1">
      <alignment horizontal="center" vertical="center"/>
      <protection locked="0"/>
    </xf>
    <xf numFmtId="165" fontId="7" fillId="4" borderId="26" xfId="1" applyNumberFormat="1" applyFont="1" applyFill="1" applyBorder="1" applyAlignment="1" applyProtection="1">
      <alignment horizontal="center" vertical="center"/>
      <protection locked="0"/>
    </xf>
    <xf numFmtId="165" fontId="6" fillId="4" borderId="16" xfId="1" applyNumberFormat="1" applyFont="1" applyFill="1" applyBorder="1" applyAlignment="1" applyProtection="1">
      <alignment horizontal="center" vertical="center"/>
      <protection locked="0"/>
    </xf>
    <xf numFmtId="165" fontId="6" fillId="4" borderId="17" xfId="1" applyNumberFormat="1" applyFont="1" applyFill="1" applyBorder="1" applyAlignment="1" applyProtection="1">
      <alignment horizontal="center" vertical="center"/>
      <protection locked="0"/>
    </xf>
    <xf numFmtId="165" fontId="6" fillId="4" borderId="29" xfId="1" applyNumberFormat="1" applyFont="1" applyFill="1" applyBorder="1" applyAlignment="1" applyProtection="1">
      <alignment horizontal="center" vertical="center"/>
      <protection locked="0"/>
    </xf>
    <xf numFmtId="165" fontId="6" fillId="4" borderId="30" xfId="1" applyNumberFormat="1" applyFont="1" applyFill="1" applyBorder="1" applyAlignment="1" applyProtection="1">
      <alignment horizontal="center" vertical="center"/>
      <protection locked="0"/>
    </xf>
    <xf numFmtId="165" fontId="6" fillId="4" borderId="14" xfId="1" applyNumberFormat="1" applyFont="1" applyFill="1" applyBorder="1" applyAlignment="1" applyProtection="1">
      <alignment horizontal="center" vertical="center"/>
      <protection locked="0"/>
    </xf>
    <xf numFmtId="165" fontId="6" fillId="4" borderId="15" xfId="1" applyNumberFormat="1" applyFont="1" applyFill="1" applyBorder="1" applyAlignment="1" applyProtection="1">
      <alignment horizontal="center" vertical="center"/>
      <protection locked="0"/>
    </xf>
    <xf numFmtId="165" fontId="6" fillId="4" borderId="27" xfId="1" applyNumberFormat="1" applyFont="1" applyFill="1" applyBorder="1" applyAlignment="1" applyProtection="1">
      <alignment horizontal="center" vertical="center"/>
      <protection locked="0"/>
    </xf>
    <xf numFmtId="165" fontId="6" fillId="4" borderId="46" xfId="1" applyNumberFormat="1" applyFont="1" applyFill="1" applyBorder="1" applyAlignment="1" applyProtection="1">
      <alignment horizontal="center" vertical="center"/>
      <protection locked="0"/>
    </xf>
    <xf numFmtId="165" fontId="6" fillId="4" borderId="26" xfId="1" applyNumberFormat="1" applyFont="1" applyFill="1" applyBorder="1" applyAlignment="1" applyProtection="1">
      <alignment horizontal="center" vertical="center"/>
      <protection locked="0"/>
    </xf>
    <xf numFmtId="0" fontId="6" fillId="3" borderId="16" xfId="2" applyFont="1" applyFill="1" applyBorder="1" applyAlignment="1">
      <alignment horizontal="left" vertical="center" wrapText="1"/>
    </xf>
    <xf numFmtId="0" fontId="6" fillId="3" borderId="6" xfId="2" applyFont="1" applyFill="1" applyBorder="1" applyAlignment="1">
      <alignment horizontal="left" vertical="center" wrapText="1"/>
    </xf>
    <xf numFmtId="0" fontId="6" fillId="3" borderId="17" xfId="2" applyFont="1" applyFill="1" applyBorder="1" applyAlignment="1">
      <alignment horizontal="left" vertical="center" wrapText="1"/>
    </xf>
    <xf numFmtId="0" fontId="6" fillId="3" borderId="29" xfId="2" applyFont="1" applyFill="1" applyBorder="1" applyAlignment="1">
      <alignment horizontal="left" vertical="center" wrapText="1"/>
    </xf>
    <xf numFmtId="0" fontId="6" fillId="3" borderId="0" xfId="2" applyFont="1" applyFill="1" applyAlignment="1">
      <alignment horizontal="left" vertical="center" wrapText="1"/>
    </xf>
    <xf numFmtId="0" fontId="6" fillId="3" borderId="30" xfId="2" applyFont="1" applyFill="1" applyBorder="1" applyAlignment="1">
      <alignment horizontal="left" vertical="center" wrapText="1"/>
    </xf>
    <xf numFmtId="0" fontId="6" fillId="3" borderId="14" xfId="2" applyFont="1" applyFill="1" applyBorder="1" applyAlignment="1">
      <alignment horizontal="left" vertical="center" wrapText="1"/>
    </xf>
    <xf numFmtId="0" fontId="6" fillId="3" borderId="1" xfId="2" applyFont="1" applyFill="1" applyBorder="1" applyAlignment="1">
      <alignment horizontal="left" vertical="center" wrapText="1"/>
    </xf>
    <xf numFmtId="0" fontId="6" fillId="3" borderId="15" xfId="2" applyFont="1" applyFill="1" applyBorder="1" applyAlignment="1">
      <alignment horizontal="left" vertical="center" wrapText="1"/>
    </xf>
    <xf numFmtId="0" fontId="7" fillId="3" borderId="13" xfId="6" applyNumberFormat="1" applyFont="1" applyFill="1" applyBorder="1" applyAlignment="1" applyProtection="1">
      <alignment horizontal="center" vertical="center"/>
    </xf>
    <xf numFmtId="0" fontId="7" fillId="3" borderId="31" xfId="6" applyNumberFormat="1" applyFont="1" applyFill="1" applyBorder="1" applyAlignment="1" applyProtection="1">
      <alignment horizontal="center" vertical="center"/>
    </xf>
    <xf numFmtId="0" fontId="7" fillId="3" borderId="28" xfId="6" applyNumberFormat="1" applyFont="1" applyFill="1" applyBorder="1" applyAlignment="1" applyProtection="1">
      <alignment horizontal="center" vertical="center"/>
    </xf>
    <xf numFmtId="0" fontId="6" fillId="3" borderId="16" xfId="0" applyFont="1" applyFill="1" applyBorder="1" applyAlignment="1">
      <alignment horizontal="right" vertical="center" wrapText="1"/>
    </xf>
    <xf numFmtId="0" fontId="6" fillId="3" borderId="6" xfId="0" applyFont="1" applyFill="1" applyBorder="1" applyAlignment="1">
      <alignment horizontal="right" vertical="center" wrapText="1"/>
    </xf>
    <xf numFmtId="0" fontId="6" fillId="3" borderId="18" xfId="0" applyFont="1" applyFill="1" applyBorder="1" applyAlignment="1">
      <alignment horizontal="right" vertical="center" wrapText="1"/>
    </xf>
    <xf numFmtId="0" fontId="6" fillId="3" borderId="29" xfId="0" applyFont="1" applyFill="1" applyBorder="1" applyAlignment="1">
      <alignment horizontal="right" vertical="center" wrapText="1"/>
    </xf>
    <xf numFmtId="0" fontId="6" fillId="3" borderId="0" xfId="0" applyFont="1" applyFill="1" applyAlignment="1">
      <alignment horizontal="right" vertical="center" wrapText="1"/>
    </xf>
    <xf numFmtId="0" fontId="6" fillId="3" borderId="32" xfId="0" applyFont="1" applyFill="1" applyBorder="1" applyAlignment="1">
      <alignment horizontal="right" vertical="center" wrapText="1"/>
    </xf>
    <xf numFmtId="0" fontId="6" fillId="3" borderId="14" xfId="0" applyFont="1" applyFill="1" applyBorder="1" applyAlignment="1">
      <alignment horizontal="right" vertical="center" wrapText="1"/>
    </xf>
    <xf numFmtId="0" fontId="6" fillId="3" borderId="1" xfId="0" applyFont="1" applyFill="1" applyBorder="1" applyAlignment="1">
      <alignment horizontal="right" vertical="center" wrapText="1"/>
    </xf>
    <xf numFmtId="0" fontId="6" fillId="3" borderId="19" xfId="0" applyFont="1" applyFill="1" applyBorder="1" applyAlignment="1">
      <alignment horizontal="right" vertical="center" wrapText="1"/>
    </xf>
    <xf numFmtId="165" fontId="6" fillId="5" borderId="27" xfId="1" applyNumberFormat="1" applyFont="1" applyFill="1" applyBorder="1" applyAlignment="1" applyProtection="1">
      <alignment horizontal="center" vertical="center"/>
    </xf>
    <xf numFmtId="165" fontId="6" fillId="5" borderId="6" xfId="1" applyNumberFormat="1" applyFont="1" applyFill="1" applyBorder="1" applyAlignment="1" applyProtection="1">
      <alignment horizontal="center" vertical="center"/>
    </xf>
    <xf numFmtId="165" fontId="6" fillId="5" borderId="18" xfId="1" applyNumberFormat="1" applyFont="1" applyFill="1" applyBorder="1" applyAlignment="1" applyProtection="1">
      <alignment horizontal="center" vertical="center"/>
    </xf>
    <xf numFmtId="165" fontId="6" fillId="5" borderId="46" xfId="1" applyNumberFormat="1" applyFont="1" applyFill="1" applyBorder="1" applyAlignment="1" applyProtection="1">
      <alignment horizontal="center" vertical="center"/>
    </xf>
    <xf numFmtId="165" fontId="6" fillId="5" borderId="0" xfId="1" applyNumberFormat="1" applyFont="1" applyFill="1" applyBorder="1" applyAlignment="1" applyProtection="1">
      <alignment horizontal="center" vertical="center"/>
    </xf>
    <xf numFmtId="165" fontId="6" fillId="5" borderId="32" xfId="1" applyNumberFormat="1" applyFont="1" applyFill="1" applyBorder="1" applyAlignment="1" applyProtection="1">
      <alignment horizontal="center" vertical="center"/>
    </xf>
    <xf numFmtId="165" fontId="6" fillId="5" borderId="26" xfId="1" applyNumberFormat="1" applyFont="1" applyFill="1" applyBorder="1" applyAlignment="1" applyProtection="1">
      <alignment horizontal="center" vertical="center"/>
    </xf>
    <xf numFmtId="165" fontId="6" fillId="5" borderId="1" xfId="1" applyNumberFormat="1" applyFont="1" applyFill="1" applyBorder="1" applyAlignment="1" applyProtection="1">
      <alignment horizontal="center" vertical="center"/>
    </xf>
    <xf numFmtId="165" fontId="6" fillId="5" borderId="19" xfId="1" applyNumberFormat="1" applyFont="1" applyFill="1" applyBorder="1" applyAlignment="1" applyProtection="1">
      <alignment horizontal="center" vertical="center"/>
    </xf>
    <xf numFmtId="0" fontId="7" fillId="3" borderId="16" xfId="0" applyFont="1" applyFill="1" applyBorder="1" applyAlignment="1">
      <alignment horizontal="right" vertical="center" wrapText="1"/>
    </xf>
    <xf numFmtId="0" fontId="7" fillId="3" borderId="6" xfId="0" applyFont="1" applyFill="1" applyBorder="1" applyAlignment="1">
      <alignment horizontal="right" vertical="center" wrapText="1"/>
    </xf>
    <xf numFmtId="0" fontId="7" fillId="3" borderId="18" xfId="0" applyFont="1" applyFill="1" applyBorder="1" applyAlignment="1">
      <alignment horizontal="right" vertical="center" wrapText="1"/>
    </xf>
    <xf numFmtId="0" fontId="7" fillId="3" borderId="29" xfId="0" applyFont="1" applyFill="1" applyBorder="1" applyAlignment="1">
      <alignment horizontal="right" vertical="center" wrapText="1"/>
    </xf>
    <xf numFmtId="0" fontId="7" fillId="3" borderId="0" xfId="0" applyFont="1" applyFill="1" applyAlignment="1">
      <alignment horizontal="right" vertical="center" wrapText="1"/>
    </xf>
    <xf numFmtId="0" fontId="7" fillId="3" borderId="32" xfId="0" applyFont="1" applyFill="1" applyBorder="1" applyAlignment="1">
      <alignment horizontal="right" vertical="center" wrapText="1"/>
    </xf>
    <xf numFmtId="0" fontId="7" fillId="3" borderId="14" xfId="0" applyFont="1" applyFill="1" applyBorder="1" applyAlignment="1">
      <alignment horizontal="right" vertical="center" wrapText="1"/>
    </xf>
    <xf numFmtId="0" fontId="7" fillId="3" borderId="1" xfId="0" applyFont="1" applyFill="1" applyBorder="1" applyAlignment="1">
      <alignment horizontal="right" vertical="center" wrapText="1"/>
    </xf>
    <xf numFmtId="0" fontId="7" fillId="3" borderId="19" xfId="0" applyFont="1" applyFill="1" applyBorder="1" applyAlignment="1">
      <alignment horizontal="right" vertical="center" wrapText="1"/>
    </xf>
    <xf numFmtId="165" fontId="7" fillId="3" borderId="3" xfId="1" applyNumberFormat="1" applyFont="1" applyFill="1" applyBorder="1" applyAlignment="1" applyProtection="1">
      <alignment horizontal="center"/>
    </xf>
    <xf numFmtId="165" fontId="7" fillId="3" borderId="7" xfId="1" applyNumberFormat="1" applyFont="1" applyFill="1" applyBorder="1" applyAlignment="1" applyProtection="1">
      <alignment horizontal="center"/>
    </xf>
    <xf numFmtId="165" fontId="7" fillId="3" borderId="21" xfId="1" applyNumberFormat="1" applyFont="1" applyFill="1" applyBorder="1" applyAlignment="1" applyProtection="1">
      <alignment horizontal="center"/>
    </xf>
    <xf numFmtId="0" fontId="7" fillId="0" borderId="2" xfId="0" applyFont="1" applyBorder="1" applyAlignment="1">
      <alignment horizontal="left" vertical="center" wrapText="1"/>
    </xf>
    <xf numFmtId="0" fontId="7" fillId="0" borderId="13"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28" xfId="0" applyFont="1" applyBorder="1" applyAlignment="1">
      <alignment horizontal="center" vertical="center" wrapText="1"/>
    </xf>
    <xf numFmtId="0" fontId="6" fillId="0" borderId="16" xfId="2" applyFont="1" applyBorder="1" applyAlignment="1">
      <alignment horizontal="left" vertical="center" wrapText="1"/>
    </xf>
    <xf numFmtId="0" fontId="6" fillId="0" borderId="6" xfId="2" applyFont="1" applyBorder="1" applyAlignment="1">
      <alignment horizontal="left" vertical="center" wrapText="1"/>
    </xf>
    <xf numFmtId="0" fontId="6" fillId="0" borderId="17" xfId="2" applyFont="1" applyBorder="1" applyAlignment="1">
      <alignment horizontal="left" vertical="center" wrapText="1"/>
    </xf>
    <xf numFmtId="0" fontId="6" fillId="0" borderId="29" xfId="2" applyFont="1" applyBorder="1" applyAlignment="1">
      <alignment horizontal="left" vertical="center" wrapText="1"/>
    </xf>
    <xf numFmtId="0" fontId="6" fillId="0" borderId="0" xfId="2" applyFont="1" applyAlignment="1">
      <alignment horizontal="left" vertical="center" wrapText="1"/>
    </xf>
    <xf numFmtId="0" fontId="6" fillId="0" borderId="30" xfId="2" applyFont="1" applyBorder="1" applyAlignment="1">
      <alignment horizontal="left" vertical="center" wrapText="1"/>
    </xf>
    <xf numFmtId="0" fontId="6" fillId="0" borderId="14" xfId="2" applyFont="1" applyBorder="1" applyAlignment="1">
      <alignment horizontal="left" vertical="center" wrapText="1"/>
    </xf>
    <xf numFmtId="0" fontId="6" fillId="0" borderId="1" xfId="2" applyFont="1" applyBorder="1" applyAlignment="1">
      <alignment horizontal="left" vertical="center" wrapText="1"/>
    </xf>
    <xf numFmtId="0" fontId="6" fillId="0" borderId="15" xfId="2" applyFont="1" applyBorder="1" applyAlignment="1">
      <alignment horizontal="left" vertical="center" wrapText="1"/>
    </xf>
    <xf numFmtId="0" fontId="7" fillId="0" borderId="13" xfId="6" applyNumberFormat="1" applyFont="1" applyFill="1" applyBorder="1" applyAlignment="1" applyProtection="1">
      <alignment horizontal="center" vertical="center"/>
    </xf>
    <xf numFmtId="0" fontId="7" fillId="0" borderId="31" xfId="6" applyNumberFormat="1" applyFont="1" applyFill="1" applyBorder="1" applyAlignment="1" applyProtection="1">
      <alignment horizontal="center" vertical="center"/>
    </xf>
    <xf numFmtId="0" fontId="7" fillId="0" borderId="28" xfId="6" applyNumberFormat="1" applyFont="1" applyFill="1" applyBorder="1" applyAlignment="1" applyProtection="1">
      <alignment horizontal="center" vertical="center"/>
    </xf>
    <xf numFmtId="0" fontId="6" fillId="0" borderId="16" xfId="0" applyFont="1" applyBorder="1" applyAlignment="1">
      <alignment horizontal="right" vertical="center" wrapText="1"/>
    </xf>
    <xf numFmtId="0" fontId="6" fillId="0" borderId="6" xfId="0" applyFont="1" applyBorder="1" applyAlignment="1">
      <alignment horizontal="right" vertical="center" wrapText="1"/>
    </xf>
    <xf numFmtId="0" fontId="6" fillId="0" borderId="18" xfId="0" applyFont="1" applyBorder="1" applyAlignment="1">
      <alignment horizontal="right" vertical="center" wrapText="1"/>
    </xf>
    <xf numFmtId="0" fontId="6" fillId="0" borderId="29" xfId="0" applyFont="1" applyBorder="1" applyAlignment="1">
      <alignment horizontal="right" vertical="center" wrapText="1"/>
    </xf>
    <xf numFmtId="0" fontId="6" fillId="0" borderId="0" xfId="0" applyFont="1" applyAlignment="1">
      <alignment horizontal="right" vertical="center" wrapText="1"/>
    </xf>
    <xf numFmtId="0" fontId="6" fillId="0" borderId="32" xfId="0" applyFont="1" applyBorder="1" applyAlignment="1">
      <alignment horizontal="right" vertical="center" wrapText="1"/>
    </xf>
    <xf numFmtId="0" fontId="6" fillId="0" borderId="14" xfId="0" applyFont="1" applyBorder="1" applyAlignment="1">
      <alignment horizontal="right" vertical="center" wrapText="1"/>
    </xf>
    <xf numFmtId="0" fontId="6" fillId="0" borderId="1" xfId="0" applyFont="1" applyBorder="1" applyAlignment="1">
      <alignment horizontal="right" vertical="center" wrapText="1"/>
    </xf>
    <xf numFmtId="0" fontId="6" fillId="0" borderId="19" xfId="0" applyFont="1" applyBorder="1" applyAlignment="1">
      <alignment horizontal="right" vertical="center" wrapText="1"/>
    </xf>
    <xf numFmtId="0" fontId="7" fillId="3" borderId="2" xfId="0" applyFont="1" applyFill="1" applyBorder="1" applyAlignment="1">
      <alignment horizontal="left" vertical="center" wrapText="1"/>
    </xf>
    <xf numFmtId="0" fontId="6" fillId="3" borderId="2" xfId="0" applyFont="1" applyFill="1" applyBorder="1" applyAlignment="1">
      <alignment horizontal="right" vertical="center" wrapText="1"/>
    </xf>
    <xf numFmtId="0" fontId="6" fillId="3" borderId="3" xfId="0" applyFont="1" applyFill="1" applyBorder="1" applyAlignment="1">
      <alignment horizontal="right" vertical="center" wrapText="1"/>
    </xf>
    <xf numFmtId="0" fontId="7" fillId="3" borderId="2" xfId="0" applyFont="1" applyFill="1" applyBorder="1" applyAlignment="1">
      <alignment horizontal="right" vertical="center" wrapText="1"/>
    </xf>
    <xf numFmtId="0" fontId="7" fillId="3" borderId="3" xfId="0" applyFont="1" applyFill="1" applyBorder="1" applyAlignment="1">
      <alignment horizontal="right" vertical="center" wrapText="1"/>
    </xf>
    <xf numFmtId="0" fontId="7" fillId="3" borderId="13"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6" fillId="0" borderId="16" xfId="1" applyNumberFormat="1" applyFont="1" applyFill="1" applyBorder="1" applyAlignment="1" applyProtection="1">
      <alignment horizontal="left" wrapText="1"/>
    </xf>
    <xf numFmtId="0" fontId="6" fillId="0" borderId="6" xfId="1" applyNumberFormat="1" applyFont="1" applyFill="1" applyBorder="1" applyAlignment="1" applyProtection="1">
      <alignment horizontal="left" wrapText="1"/>
    </xf>
    <xf numFmtId="0" fontId="6" fillId="0" borderId="17" xfId="1" applyNumberFormat="1" applyFont="1" applyFill="1" applyBorder="1" applyAlignment="1" applyProtection="1">
      <alignment horizontal="left" wrapText="1"/>
    </xf>
    <xf numFmtId="0" fontId="6" fillId="0" borderId="14" xfId="1" applyNumberFormat="1" applyFont="1" applyFill="1" applyBorder="1" applyAlignment="1" applyProtection="1">
      <alignment horizontal="left" wrapText="1"/>
    </xf>
    <xf numFmtId="0" fontId="6" fillId="0" borderId="1" xfId="1" applyNumberFormat="1" applyFont="1" applyFill="1" applyBorder="1" applyAlignment="1" applyProtection="1">
      <alignment horizontal="left" wrapText="1"/>
    </xf>
    <xf numFmtId="0" fontId="6" fillId="0" borderId="15" xfId="1" applyNumberFormat="1" applyFont="1" applyFill="1" applyBorder="1" applyAlignment="1" applyProtection="1">
      <alignment horizontal="left" wrapText="1"/>
    </xf>
    <xf numFmtId="0" fontId="7" fillId="0" borderId="2" xfId="0" applyFont="1" applyBorder="1" applyAlignment="1">
      <alignment horizontal="center" vertical="center"/>
    </xf>
    <xf numFmtId="0" fontId="6" fillId="0" borderId="2" xfId="0" applyFont="1" applyBorder="1" applyAlignment="1">
      <alignment horizontal="left" vertical="center" wrapText="1"/>
    </xf>
    <xf numFmtId="0" fontId="7" fillId="0" borderId="2" xfId="0" applyFont="1" applyBorder="1" applyAlignment="1">
      <alignment horizontal="center" vertical="center" wrapText="1"/>
    </xf>
    <xf numFmtId="0" fontId="7" fillId="3" borderId="2" xfId="0" applyFont="1" applyFill="1" applyBorder="1" applyAlignment="1">
      <alignment horizontal="center" vertical="center"/>
    </xf>
    <xf numFmtId="0" fontId="4" fillId="0" borderId="1" xfId="0" applyFont="1" applyBorder="1"/>
    <xf numFmtId="0" fontId="0" fillId="0" borderId="5" xfId="0" applyBorder="1" applyAlignment="1">
      <alignment horizontal="center"/>
    </xf>
    <xf numFmtId="0" fontId="22" fillId="0" borderId="3"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44" xfId="0" applyFont="1" applyBorder="1" applyAlignment="1">
      <alignment horizontal="center" vertical="center" wrapText="1"/>
    </xf>
    <xf numFmtId="165" fontId="6" fillId="5" borderId="5" xfId="1" applyNumberFormat="1" applyFont="1" applyFill="1" applyBorder="1" applyAlignment="1" applyProtection="1">
      <alignment horizontal="center"/>
    </xf>
    <xf numFmtId="0" fontId="7" fillId="3" borderId="13" xfId="1" applyNumberFormat="1" applyFont="1" applyFill="1" applyBorder="1" applyAlignment="1" applyProtection="1">
      <alignment horizontal="center" vertical="center"/>
    </xf>
    <xf numFmtId="0" fontId="7" fillId="3" borderId="31" xfId="1" applyNumberFormat="1" applyFont="1" applyFill="1" applyBorder="1" applyAlignment="1" applyProtection="1">
      <alignment horizontal="center" vertical="center"/>
    </xf>
    <xf numFmtId="0" fontId="7" fillId="3" borderId="28" xfId="1" applyNumberFormat="1" applyFont="1" applyFill="1" applyBorder="1" applyAlignment="1" applyProtection="1">
      <alignment horizontal="center" vertical="center"/>
    </xf>
    <xf numFmtId="0" fontId="22" fillId="0" borderId="47"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49" xfId="0" applyFont="1" applyBorder="1" applyAlignment="1">
      <alignment horizontal="center" vertical="center" wrapText="1"/>
    </xf>
    <xf numFmtId="42" fontId="6" fillId="5" borderId="3" xfId="1" applyNumberFormat="1" applyFont="1" applyFill="1" applyBorder="1" applyAlignment="1" applyProtection="1">
      <alignment horizontal="center"/>
    </xf>
    <xf numFmtId="42" fontId="6" fillId="5" borderId="7" xfId="1" applyNumberFormat="1" applyFont="1" applyFill="1" applyBorder="1" applyAlignment="1" applyProtection="1">
      <alignment horizontal="center"/>
    </xf>
    <xf numFmtId="0" fontId="6" fillId="0" borderId="3" xfId="1" applyNumberFormat="1" applyFont="1" applyFill="1" applyBorder="1" applyAlignment="1" applyProtection="1">
      <alignment horizontal="left" vertical="center" wrapText="1"/>
    </xf>
    <xf numFmtId="0" fontId="6" fillId="0" borderId="5" xfId="1" applyNumberFormat="1" applyFont="1" applyFill="1" applyBorder="1" applyAlignment="1" applyProtection="1">
      <alignment horizontal="left" vertical="center" wrapText="1"/>
    </xf>
    <xf numFmtId="0" fontId="6" fillId="0" borderId="7" xfId="1" applyNumberFormat="1" applyFont="1" applyFill="1" applyBorder="1" applyAlignment="1" applyProtection="1">
      <alignment horizontal="left" vertical="center" wrapText="1"/>
    </xf>
    <xf numFmtId="0" fontId="5" fillId="0" borderId="3" xfId="1" applyNumberFormat="1" applyFont="1" applyFill="1" applyBorder="1" applyAlignment="1" applyProtection="1">
      <alignment horizontal="left" vertical="center" wrapText="1"/>
    </xf>
    <xf numFmtId="0" fontId="5" fillId="0" borderId="5" xfId="1" applyNumberFormat="1" applyFont="1" applyFill="1" applyBorder="1" applyAlignment="1" applyProtection="1">
      <alignment horizontal="left" vertical="center" wrapText="1"/>
    </xf>
    <xf numFmtId="0" fontId="5" fillId="0" borderId="7" xfId="1" applyNumberFormat="1" applyFont="1" applyFill="1" applyBorder="1" applyAlignment="1" applyProtection="1">
      <alignment horizontal="left" vertical="center" wrapText="1"/>
    </xf>
    <xf numFmtId="0" fontId="22" fillId="17" borderId="14" xfId="1" applyNumberFormat="1" applyFont="1" applyFill="1" applyBorder="1" applyAlignment="1" applyProtection="1">
      <alignment horizontal="center" vertical="center" wrapText="1"/>
    </xf>
    <xf numFmtId="0" fontId="22" fillId="17" borderId="1" xfId="1" applyNumberFormat="1" applyFont="1" applyFill="1" applyBorder="1" applyAlignment="1" applyProtection="1">
      <alignment horizontal="center" vertical="center" wrapText="1"/>
    </xf>
    <xf numFmtId="0" fontId="22" fillId="17" borderId="15" xfId="1" applyNumberFormat="1" applyFont="1" applyFill="1" applyBorder="1" applyAlignment="1" applyProtection="1">
      <alignment horizontal="center" vertical="center" wrapText="1"/>
    </xf>
    <xf numFmtId="0" fontId="6" fillId="5" borderId="2" xfId="0" applyFont="1" applyFill="1" applyBorder="1" applyAlignment="1">
      <alignment horizontal="left" vertical="center"/>
    </xf>
    <xf numFmtId="0" fontId="6" fillId="5" borderId="3" xfId="0" applyFont="1" applyFill="1" applyBorder="1" applyAlignment="1">
      <alignment horizontal="left" vertical="center"/>
    </xf>
    <xf numFmtId="165" fontId="6" fillId="5" borderId="2" xfId="1" applyNumberFormat="1" applyFont="1" applyFill="1" applyBorder="1" applyAlignment="1" applyProtection="1">
      <alignment horizontal="left" vertical="center"/>
    </xf>
    <xf numFmtId="165" fontId="6" fillId="5" borderId="3" xfId="1" applyNumberFormat="1" applyFont="1" applyFill="1" applyBorder="1" applyAlignment="1" applyProtection="1">
      <alignment horizontal="left" vertical="center"/>
    </xf>
    <xf numFmtId="165" fontId="6" fillId="8" borderId="40" xfId="1" applyNumberFormat="1" applyFont="1" applyFill="1" applyBorder="1" applyAlignment="1" applyProtection="1">
      <alignment horizontal="center"/>
    </xf>
    <xf numFmtId="42" fontId="6" fillId="5" borderId="21" xfId="1" applyNumberFormat="1" applyFont="1" applyFill="1" applyBorder="1" applyAlignment="1" applyProtection="1">
      <alignment horizontal="center"/>
    </xf>
    <xf numFmtId="0" fontId="6" fillId="0" borderId="2" xfId="0" applyFont="1" applyBorder="1" applyAlignment="1">
      <alignment horizontal="left" vertical="center"/>
    </xf>
    <xf numFmtId="0" fontId="7" fillId="0" borderId="2" xfId="1" applyNumberFormat="1" applyFont="1" applyFill="1" applyBorder="1" applyAlignment="1" applyProtection="1">
      <alignment horizontal="center" vertical="center"/>
    </xf>
    <xf numFmtId="165" fontId="6" fillId="0" borderId="2" xfId="1" applyNumberFormat="1" applyFont="1" applyFill="1" applyBorder="1" applyAlignment="1" applyProtection="1">
      <alignment horizontal="left" vertical="center"/>
    </xf>
    <xf numFmtId="42" fontId="7" fillId="3" borderId="3" xfId="1" applyNumberFormat="1" applyFont="1" applyFill="1" applyBorder="1" applyAlignment="1" applyProtection="1">
      <alignment horizontal="center"/>
    </xf>
    <xf numFmtId="0" fontId="6" fillId="0" borderId="2" xfId="0" applyFont="1" applyBorder="1" applyAlignment="1">
      <alignment vertical="center" wrapText="1"/>
    </xf>
    <xf numFmtId="0" fontId="7" fillId="0" borderId="2" xfId="0" applyFont="1" applyBorder="1" applyAlignment="1">
      <alignment horizontal="left" vertical="center"/>
    </xf>
    <xf numFmtId="0" fontId="7" fillId="0" borderId="16" xfId="0" applyFont="1" applyBorder="1" applyAlignment="1">
      <alignment horizontal="right" vertical="center" wrapText="1"/>
    </xf>
    <xf numFmtId="0" fontId="7" fillId="0" borderId="6" xfId="0" applyFont="1" applyBorder="1" applyAlignment="1">
      <alignment horizontal="right" vertical="center" wrapText="1"/>
    </xf>
    <xf numFmtId="0" fontId="7" fillId="0" borderId="29" xfId="0" applyFont="1" applyBorder="1" applyAlignment="1">
      <alignment horizontal="right" vertical="center" wrapText="1"/>
    </xf>
    <xf numFmtId="0" fontId="7" fillId="0" borderId="0" xfId="0" applyFont="1" applyAlignment="1">
      <alignment horizontal="right" vertical="center" wrapText="1"/>
    </xf>
    <xf numFmtId="0" fontId="7" fillId="0" borderId="14" xfId="0" applyFont="1" applyBorder="1" applyAlignment="1">
      <alignment horizontal="right" vertical="center" wrapText="1"/>
    </xf>
    <xf numFmtId="0" fontId="7" fillId="0" borderId="1" xfId="0" applyFont="1" applyBorder="1" applyAlignment="1">
      <alignment horizontal="right" vertical="center" wrapText="1"/>
    </xf>
    <xf numFmtId="0" fontId="7" fillId="0" borderId="16" xfId="2" applyFont="1" applyBorder="1" applyAlignment="1">
      <alignment horizontal="left" vertical="center"/>
    </xf>
    <xf numFmtId="0" fontId="7" fillId="0" borderId="6" xfId="2" applyFont="1" applyBorder="1" applyAlignment="1">
      <alignment horizontal="left" vertical="center"/>
    </xf>
    <xf numFmtId="0" fontId="7" fillId="0" borderId="17" xfId="2" applyFont="1" applyBorder="1" applyAlignment="1">
      <alignment horizontal="left" vertical="center"/>
    </xf>
    <xf numFmtId="0" fontId="7" fillId="0" borderId="29" xfId="2" applyFont="1" applyBorder="1" applyAlignment="1">
      <alignment horizontal="left" vertical="center"/>
    </xf>
    <xf numFmtId="0" fontId="7" fillId="0" borderId="0" xfId="2" applyFont="1" applyAlignment="1">
      <alignment horizontal="left" vertical="center"/>
    </xf>
    <xf numFmtId="0" fontId="7" fillId="0" borderId="30" xfId="2" applyFont="1" applyBorder="1" applyAlignment="1">
      <alignment horizontal="left" vertical="center"/>
    </xf>
    <xf numFmtId="0" fontId="7" fillId="0" borderId="14" xfId="2" applyFont="1" applyBorder="1" applyAlignment="1">
      <alignment horizontal="left" vertical="center"/>
    </xf>
    <xf numFmtId="0" fontId="7" fillId="0" borderId="1" xfId="2" applyFont="1" applyBorder="1" applyAlignment="1">
      <alignment horizontal="left" vertical="center"/>
    </xf>
    <xf numFmtId="0" fontId="7" fillId="0" borderId="15" xfId="2" applyFont="1" applyBorder="1" applyAlignment="1">
      <alignment horizontal="left" vertical="center"/>
    </xf>
    <xf numFmtId="0" fontId="7" fillId="0" borderId="13" xfId="1" applyNumberFormat="1" applyFont="1" applyFill="1" applyBorder="1" applyAlignment="1" applyProtection="1">
      <alignment horizontal="center" vertical="center"/>
    </xf>
    <xf numFmtId="0" fontId="7" fillId="0" borderId="31" xfId="1" applyNumberFormat="1" applyFont="1" applyFill="1" applyBorder="1" applyAlignment="1" applyProtection="1">
      <alignment horizontal="center" vertical="center"/>
    </xf>
    <xf numFmtId="0" fontId="7" fillId="0" borderId="28" xfId="1" applyNumberFormat="1" applyFont="1" applyFill="1" applyBorder="1" applyAlignment="1" applyProtection="1">
      <alignment horizontal="center" vertical="center"/>
    </xf>
    <xf numFmtId="0" fontId="7" fillId="3" borderId="2" xfId="0" applyFont="1" applyFill="1" applyBorder="1" applyAlignment="1">
      <alignment horizontal="left" vertical="center"/>
    </xf>
    <xf numFmtId="165" fontId="7" fillId="5" borderId="27" xfId="1" applyNumberFormat="1" applyFont="1" applyFill="1" applyBorder="1" applyAlignment="1" applyProtection="1">
      <alignment horizontal="center" vertical="center"/>
    </xf>
    <xf numFmtId="165" fontId="7" fillId="5" borderId="6" xfId="1" applyNumberFormat="1" applyFont="1" applyFill="1" applyBorder="1" applyAlignment="1" applyProtection="1">
      <alignment horizontal="center" vertical="center"/>
    </xf>
    <xf numFmtId="165" fontId="7" fillId="5" borderId="18" xfId="1" applyNumberFormat="1" applyFont="1" applyFill="1" applyBorder="1" applyAlignment="1" applyProtection="1">
      <alignment horizontal="center" vertical="center"/>
    </xf>
    <xf numFmtId="165" fontId="7" fillId="5" borderId="46" xfId="1" applyNumberFormat="1" applyFont="1" applyFill="1" applyBorder="1" applyAlignment="1" applyProtection="1">
      <alignment horizontal="center" vertical="center"/>
    </xf>
    <xf numFmtId="165" fontId="7" fillId="5" borderId="0" xfId="1" applyNumberFormat="1" applyFont="1" applyFill="1" applyBorder="1" applyAlignment="1" applyProtection="1">
      <alignment horizontal="center" vertical="center"/>
    </xf>
    <xf numFmtId="165" fontId="7" fillId="5" borderId="32" xfId="1" applyNumberFormat="1" applyFont="1" applyFill="1" applyBorder="1" applyAlignment="1" applyProtection="1">
      <alignment horizontal="center" vertical="center"/>
    </xf>
    <xf numFmtId="165" fontId="7" fillId="5" borderId="26" xfId="1" applyNumberFormat="1" applyFont="1" applyFill="1" applyBorder="1" applyAlignment="1" applyProtection="1">
      <alignment horizontal="center" vertical="center"/>
    </xf>
    <xf numFmtId="165" fontId="7" fillId="5" borderId="1" xfId="1" applyNumberFormat="1" applyFont="1" applyFill="1" applyBorder="1" applyAlignment="1" applyProtection="1">
      <alignment horizontal="center" vertical="center"/>
    </xf>
    <xf numFmtId="165" fontId="7" fillId="5" borderId="19" xfId="1" applyNumberFormat="1" applyFont="1" applyFill="1" applyBorder="1" applyAlignment="1" applyProtection="1">
      <alignment horizontal="center" vertical="center"/>
    </xf>
    <xf numFmtId="0" fontId="7" fillId="3" borderId="16" xfId="2" applyFont="1" applyFill="1" applyBorder="1" applyAlignment="1">
      <alignment horizontal="left" vertical="center"/>
    </xf>
    <xf numFmtId="0" fontId="7" fillId="3" borderId="6" xfId="2" applyFont="1" applyFill="1" applyBorder="1" applyAlignment="1">
      <alignment horizontal="left" vertical="center"/>
    </xf>
    <xf numFmtId="0" fontId="7" fillId="3" borderId="17" xfId="2" applyFont="1" applyFill="1" applyBorder="1" applyAlignment="1">
      <alignment horizontal="left" vertical="center"/>
    </xf>
    <xf numFmtId="0" fontId="7" fillId="3" borderId="29" xfId="2" applyFont="1" applyFill="1" applyBorder="1" applyAlignment="1">
      <alignment horizontal="left" vertical="center"/>
    </xf>
    <xf numFmtId="0" fontId="7" fillId="3" borderId="0" xfId="2" applyFont="1" applyFill="1" applyAlignment="1">
      <alignment horizontal="left" vertical="center"/>
    </xf>
    <xf numFmtId="0" fontId="7" fillId="3" borderId="30" xfId="2" applyFont="1" applyFill="1" applyBorder="1" applyAlignment="1">
      <alignment horizontal="left" vertical="center"/>
    </xf>
    <xf numFmtId="0" fontId="7" fillId="3" borderId="14" xfId="2" applyFont="1" applyFill="1" applyBorder="1" applyAlignment="1">
      <alignment horizontal="left" vertical="center"/>
    </xf>
    <xf numFmtId="0" fontId="7" fillId="3" borderId="1" xfId="2" applyFont="1" applyFill="1" applyBorder="1" applyAlignment="1">
      <alignment horizontal="left" vertical="center"/>
    </xf>
    <xf numFmtId="0" fontId="7" fillId="3" borderId="15" xfId="2" applyFont="1" applyFill="1" applyBorder="1" applyAlignment="1">
      <alignment horizontal="left" vertical="center"/>
    </xf>
    <xf numFmtId="0" fontId="7" fillId="3" borderId="13"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16"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3" borderId="29"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30"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5" xfId="0" applyFont="1" applyFill="1" applyBorder="1" applyAlignment="1">
      <alignment horizontal="left" vertical="center" wrapText="1"/>
    </xf>
    <xf numFmtId="42" fontId="7" fillId="5" borderId="27" xfId="1" applyNumberFormat="1" applyFont="1" applyFill="1" applyBorder="1" applyAlignment="1" applyProtection="1">
      <alignment horizontal="center" vertical="center"/>
    </xf>
    <xf numFmtId="42" fontId="7" fillId="5" borderId="6" xfId="1" applyNumberFormat="1" applyFont="1" applyFill="1" applyBorder="1" applyAlignment="1" applyProtection="1">
      <alignment horizontal="center" vertical="center"/>
    </xf>
    <xf numFmtId="42" fontId="7" fillId="5" borderId="18" xfId="1" applyNumberFormat="1" applyFont="1" applyFill="1" applyBorder="1" applyAlignment="1" applyProtection="1">
      <alignment horizontal="center" vertical="center"/>
    </xf>
    <xf numFmtId="42" fontId="7" fillId="5" borderId="46" xfId="1" applyNumberFormat="1" applyFont="1" applyFill="1" applyBorder="1" applyAlignment="1" applyProtection="1">
      <alignment horizontal="center" vertical="center"/>
    </xf>
    <xf numFmtId="42" fontId="7" fillId="5" borderId="0" xfId="1" applyNumberFormat="1" applyFont="1" applyFill="1" applyBorder="1" applyAlignment="1" applyProtection="1">
      <alignment horizontal="center" vertical="center"/>
    </xf>
    <xf numFmtId="42" fontId="7" fillId="5" borderId="32" xfId="1" applyNumberFormat="1" applyFont="1" applyFill="1" applyBorder="1" applyAlignment="1" applyProtection="1">
      <alignment horizontal="center" vertical="center"/>
    </xf>
    <xf numFmtId="42" fontId="7" fillId="5" borderId="26" xfId="1" applyNumberFormat="1" applyFont="1" applyFill="1" applyBorder="1" applyAlignment="1" applyProtection="1">
      <alignment horizontal="center" vertical="center"/>
    </xf>
    <xf numFmtId="42" fontId="7" fillId="5" borderId="1" xfId="1" applyNumberFormat="1" applyFont="1" applyFill="1" applyBorder="1" applyAlignment="1" applyProtection="1">
      <alignment horizontal="center" vertical="center"/>
    </xf>
    <xf numFmtId="42" fontId="7" fillId="5" borderId="19" xfId="1" applyNumberFormat="1" applyFont="1" applyFill="1" applyBorder="1" applyAlignment="1" applyProtection="1">
      <alignment horizontal="center" vertical="center"/>
    </xf>
    <xf numFmtId="0" fontId="7" fillId="3" borderId="2"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2" borderId="28" xfId="0" applyFont="1" applyFill="1" applyBorder="1" applyAlignment="1">
      <alignment horizontal="center" vertical="center" wrapText="1"/>
    </xf>
    <xf numFmtId="165" fontId="6" fillId="5" borderId="21" xfId="0" applyNumberFormat="1" applyFont="1" applyFill="1" applyBorder="1" applyAlignment="1">
      <alignment horizontal="center"/>
    </xf>
    <xf numFmtId="165" fontId="6" fillId="5" borderId="5" xfId="0" applyNumberFormat="1" applyFont="1" applyFill="1" applyBorder="1" applyAlignment="1">
      <alignment horizontal="center"/>
    </xf>
    <xf numFmtId="165" fontId="6" fillId="5" borderId="20" xfId="0" applyNumberFormat="1" applyFont="1" applyFill="1" applyBorder="1" applyAlignment="1">
      <alignment horizontal="center"/>
    </xf>
    <xf numFmtId="0" fontId="22" fillId="0" borderId="2" xfId="0" applyFont="1" applyBorder="1" applyAlignment="1">
      <alignment horizontal="center" vertical="top" wrapText="1"/>
    </xf>
    <xf numFmtId="0" fontId="22" fillId="0" borderId="3" xfId="0" applyFont="1" applyBorder="1" applyAlignment="1">
      <alignment horizontal="center" vertical="top" wrapText="1"/>
    </xf>
    <xf numFmtId="0" fontId="22" fillId="0" borderId="13" xfId="0" applyFont="1" applyBorder="1" applyAlignment="1">
      <alignment horizontal="center" vertical="top" wrapText="1"/>
    </xf>
    <xf numFmtId="0" fontId="7" fillId="0" borderId="18" xfId="0" applyFont="1" applyBorder="1" applyAlignment="1">
      <alignment horizontal="right" vertical="center" wrapText="1"/>
    </xf>
    <xf numFmtId="0" fontId="7" fillId="0" borderId="32" xfId="0" applyFont="1" applyBorder="1" applyAlignment="1">
      <alignment horizontal="right" vertical="center" wrapText="1"/>
    </xf>
    <xf numFmtId="165" fontId="7" fillId="5" borderId="21" xfId="1" applyNumberFormat="1" applyFont="1" applyFill="1" applyBorder="1" applyAlignment="1" applyProtection="1">
      <alignment horizontal="center" vertical="center"/>
    </xf>
    <xf numFmtId="165" fontId="7" fillId="5" borderId="5" xfId="1" applyNumberFormat="1" applyFont="1" applyFill="1" applyBorder="1" applyAlignment="1" applyProtection="1">
      <alignment horizontal="center" vertical="center"/>
    </xf>
    <xf numFmtId="165" fontId="7" fillId="5" borderId="20" xfId="1" applyNumberFormat="1" applyFont="1" applyFill="1" applyBorder="1" applyAlignment="1" applyProtection="1">
      <alignment horizontal="center" vertical="center"/>
    </xf>
    <xf numFmtId="0" fontId="7" fillId="0" borderId="5" xfId="0" applyFont="1" applyBorder="1" applyAlignment="1">
      <alignment horizontal="right" vertical="center" wrapText="1"/>
    </xf>
    <xf numFmtId="0" fontId="7" fillId="0" borderId="20" xfId="0" applyFont="1" applyBorder="1" applyAlignment="1">
      <alignment horizontal="right" vertical="center" wrapText="1"/>
    </xf>
    <xf numFmtId="0" fontId="7" fillId="0" borderId="19" xfId="0" applyFont="1" applyBorder="1" applyAlignment="1">
      <alignment horizontal="right" vertical="center" wrapText="1"/>
    </xf>
    <xf numFmtId="165" fontId="7" fillId="3" borderId="21" xfId="1" applyNumberFormat="1" applyFont="1" applyFill="1" applyBorder="1" applyAlignment="1" applyProtection="1">
      <alignment horizontal="center" vertical="center"/>
      <protection locked="0"/>
    </xf>
    <xf numFmtId="165" fontId="7" fillId="3" borderId="7" xfId="1" applyNumberFormat="1" applyFont="1" applyFill="1" applyBorder="1" applyAlignment="1" applyProtection="1">
      <alignment horizontal="center" vertical="center"/>
      <protection locked="0"/>
    </xf>
    <xf numFmtId="165" fontId="7" fillId="3" borderId="3" xfId="1" applyNumberFormat="1" applyFont="1" applyFill="1" applyBorder="1" applyAlignment="1" applyProtection="1">
      <alignment horizontal="center" vertical="center"/>
      <protection locked="0"/>
    </xf>
    <xf numFmtId="42" fontId="7" fillId="4" borderId="21" xfId="1" applyNumberFormat="1" applyFont="1" applyFill="1" applyBorder="1" applyAlignment="1" applyProtection="1">
      <alignment horizontal="center"/>
    </xf>
    <xf numFmtId="42" fontId="7" fillId="4" borderId="7" xfId="1" applyNumberFormat="1" applyFont="1" applyFill="1" applyBorder="1" applyAlignment="1" applyProtection="1">
      <alignment horizontal="center"/>
    </xf>
    <xf numFmtId="42" fontId="7" fillId="4" borderId="3" xfId="1" applyNumberFormat="1" applyFont="1" applyFill="1" applyBorder="1" applyAlignment="1" applyProtection="1">
      <alignment horizontal="center"/>
    </xf>
    <xf numFmtId="10" fontId="7" fillId="0" borderId="3" xfId="3" applyNumberFormat="1" applyFont="1" applyBorder="1" applyAlignment="1" applyProtection="1">
      <alignment horizontal="center"/>
      <protection locked="0"/>
    </xf>
    <xf numFmtId="10" fontId="7" fillId="0" borderId="7" xfId="3" applyNumberFormat="1" applyFont="1" applyBorder="1" applyAlignment="1" applyProtection="1">
      <alignment horizontal="center"/>
      <protection locked="0"/>
    </xf>
  </cellXfs>
  <cellStyles count="7">
    <cellStyle name="Comma" xfId="6" builtinId="3"/>
    <cellStyle name="Currency" xfId="1" builtinId="4"/>
    <cellStyle name="Normal" xfId="0" builtinId="0"/>
    <cellStyle name="Normal 2" xfId="2" xr:uid="{00000000-0005-0000-0000-000003000000}"/>
    <cellStyle name="Normal 3" xfId="4" xr:uid="{00000000-0005-0000-0000-000004000000}"/>
    <cellStyle name="Normal 3 2" xfId="5" xr:uid="{00000000-0005-0000-0000-000005000000}"/>
    <cellStyle name="Percent" xfId="3" builtinId="5"/>
  </cellStyles>
  <dxfs count="13">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s>
  <tableStyles count="0" defaultTableStyle="TableStyleMedium9" defaultPivotStyle="PivotStyleLight16"/>
  <colors>
    <mruColors>
      <color rgb="FF3333FF"/>
      <color rgb="FFFFCCFF"/>
      <color rgb="FF66FFCC"/>
      <color rgb="FF99FFCC"/>
      <color rgb="FFFFFF99"/>
      <color rgb="FF00FFCC"/>
      <color rgb="FFFF00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AAA\18-19%20AAA\Subaward%20Exhibit%20Templates\Budget%20and%20MPS%20Templates\LTCO\Exhibit%20B%20(Budget)%20FY%2018-19%20LTCO%20Skilled%20Nursing%20Facility%20(10-2-18)%20template%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Budget Detail-Personnel (Staff)"/>
      <sheetName val="Budget Detail-Personnel(OmbRep)"/>
      <sheetName val="Budget Detail-Volunteers"/>
      <sheetName val="Budget Detail-Volunteer(OmbRep)"/>
      <sheetName val="Budget Detail-Vol Exp."/>
      <sheetName val="Budget Detail-Vol(OmbRep) Exp"/>
      <sheetName val="Budget Detail-LowerTierSubaward"/>
      <sheetName val="List of Lower Tier Subawards"/>
      <sheetName val="Budget Detail-Space"/>
      <sheetName val="Budget Detail-Equipment"/>
      <sheetName val="Budget Detail-Other Costs"/>
      <sheetName val="Budget Summary"/>
    </sheetNames>
    <sheetDataSet>
      <sheetData sheetId="0">
        <row r="2">
          <cell r="A2" t="str">
            <v>Program Services:</v>
          </cell>
        </row>
        <row r="3">
          <cell r="A3" t="str">
            <v>Fiscal Year:</v>
          </cell>
        </row>
        <row r="4">
          <cell r="A4" t="str">
            <v>Subaward/Contract Number:</v>
          </cell>
        </row>
      </sheetData>
      <sheetData sheetId="1">
        <row r="26">
          <cell r="Q26">
            <v>0</v>
          </cell>
        </row>
      </sheetData>
      <sheetData sheetId="2">
        <row r="33">
          <cell r="M33">
            <v>0</v>
          </cell>
        </row>
      </sheetData>
      <sheetData sheetId="3">
        <row r="20">
          <cell r="P20">
            <v>0</v>
          </cell>
        </row>
      </sheetData>
      <sheetData sheetId="4">
        <row r="26">
          <cell r="N26">
            <v>0</v>
          </cell>
        </row>
      </sheetData>
      <sheetData sheetId="5">
        <row r="19">
          <cell r="M19">
            <v>0</v>
          </cell>
        </row>
      </sheetData>
      <sheetData sheetId="6">
        <row r="19">
          <cell r="M19">
            <v>0</v>
          </cell>
        </row>
      </sheetData>
      <sheetData sheetId="7">
        <row r="18">
          <cell r="O18">
            <v>0</v>
          </cell>
        </row>
      </sheetData>
      <sheetData sheetId="8"/>
      <sheetData sheetId="9">
        <row r="19">
          <cell r="O19">
            <v>0</v>
          </cell>
        </row>
      </sheetData>
      <sheetData sheetId="10">
        <row r="18">
          <cell r="O18">
            <v>0</v>
          </cell>
        </row>
      </sheetData>
      <sheetData sheetId="11">
        <row r="29">
          <cell r="O29">
            <v>0</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BH43"/>
  <sheetViews>
    <sheetView topLeftCell="A13" zoomScale="90" zoomScaleNormal="90" workbookViewId="0">
      <selection activeCell="G7" sqref="G7:AK7"/>
    </sheetView>
  </sheetViews>
  <sheetFormatPr defaultColWidth="9.140625" defaultRowHeight="12.75" x14ac:dyDescent="0.2"/>
  <cols>
    <col min="1" max="2" width="5" style="6" customWidth="1"/>
    <col min="3" max="5" width="4.140625" style="6" customWidth="1"/>
    <col min="6" max="7" width="6.85546875" style="6" customWidth="1"/>
    <col min="8" max="8" width="10.5703125" style="6" customWidth="1"/>
    <col min="9" max="9" width="4.7109375" style="6" customWidth="1"/>
    <col min="10" max="11" width="4" style="6" customWidth="1"/>
    <col min="12" max="14" width="4.140625" style="6" customWidth="1"/>
    <col min="15" max="20" width="4.28515625" style="6" customWidth="1"/>
    <col min="21" max="23" width="3.85546875" style="6" customWidth="1"/>
    <col min="24" max="24" width="8.28515625" style="6" customWidth="1"/>
    <col min="25" max="28" width="3.42578125" style="6" customWidth="1"/>
    <col min="29" max="31" width="4.140625" style="6" customWidth="1"/>
    <col min="32" max="34" width="5.42578125" style="6" customWidth="1"/>
    <col min="35" max="35" width="4.140625" style="6" customWidth="1"/>
    <col min="36" max="37" width="9.42578125" style="6" customWidth="1"/>
    <col min="38" max="46" width="3.7109375" style="6" customWidth="1"/>
    <col min="47" max="47" width="2.42578125" style="6" customWidth="1"/>
    <col min="48" max="92" width="3.7109375" style="6" customWidth="1"/>
    <col min="93" max="16384" width="9.140625" style="6"/>
  </cols>
  <sheetData>
    <row r="1" spans="1:60" ht="45.75" customHeight="1" x14ac:dyDescent="0.25">
      <c r="A1" s="99" t="s">
        <v>295</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
      <c r="AM1" s="10"/>
      <c r="AN1" s="10"/>
      <c r="AO1" s="10"/>
      <c r="AP1" s="10"/>
      <c r="AQ1" s="10"/>
      <c r="AR1" s="10"/>
      <c r="AS1" s="44"/>
      <c r="AT1" s="44"/>
      <c r="AU1" s="44"/>
      <c r="AV1" s="44"/>
      <c r="AW1" s="44"/>
      <c r="AX1" s="44"/>
      <c r="AY1" s="44"/>
      <c r="AZ1" s="45" t="s">
        <v>0</v>
      </c>
      <c r="BA1" s="45" t="s">
        <v>1</v>
      </c>
      <c r="BB1" s="45" t="s">
        <v>2</v>
      </c>
      <c r="BC1" s="45" t="s">
        <v>3</v>
      </c>
      <c r="BD1" s="45" t="s">
        <v>4</v>
      </c>
      <c r="BE1" s="45"/>
      <c r="BF1" s="45"/>
      <c r="BG1" s="44"/>
      <c r="BH1" s="44"/>
    </row>
    <row r="2" spans="1:60" ht="33" customHeight="1" x14ac:dyDescent="0.2">
      <c r="A2" s="7" t="s">
        <v>5</v>
      </c>
      <c r="B2" s="7"/>
      <c r="C2" s="7"/>
      <c r="D2" s="7"/>
      <c r="E2" s="7"/>
      <c r="F2" s="7"/>
      <c r="G2" s="102" t="s">
        <v>296</v>
      </c>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
      <c r="AM2" s="10"/>
      <c r="AN2" s="10"/>
      <c r="AO2" s="10"/>
      <c r="AP2" s="10"/>
      <c r="AQ2" s="10"/>
      <c r="AR2" s="10"/>
      <c r="AS2" s="44"/>
      <c r="AT2" s="44"/>
      <c r="AU2" s="44"/>
      <c r="AV2" s="44"/>
      <c r="AW2" s="9"/>
      <c r="AX2" s="9"/>
      <c r="AY2" s="9"/>
      <c r="AZ2" s="25" t="s">
        <v>7</v>
      </c>
      <c r="BA2" s="25" t="s">
        <v>269</v>
      </c>
      <c r="BB2" s="25" t="s">
        <v>8</v>
      </c>
      <c r="BC2" s="25" t="s">
        <v>9</v>
      </c>
      <c r="BD2" s="25" t="s">
        <v>10</v>
      </c>
      <c r="BE2" s="25"/>
      <c r="BF2" s="25"/>
      <c r="BG2" s="9"/>
      <c r="BH2" s="9"/>
    </row>
    <row r="3" spans="1:60" ht="25.15" hidden="1" customHeight="1" x14ac:dyDescent="0.2">
      <c r="A3" s="7" t="s">
        <v>280</v>
      </c>
      <c r="B3" s="7"/>
      <c r="C3" s="7"/>
      <c r="D3" s="7"/>
      <c r="E3" s="7"/>
      <c r="F3" s="7"/>
      <c r="G3" s="102" t="s">
        <v>6</v>
      </c>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
      <c r="AM3" s="10"/>
      <c r="AN3" s="10"/>
      <c r="AO3" s="10"/>
      <c r="AP3" s="10"/>
      <c r="AQ3" s="10"/>
      <c r="AR3" s="10"/>
      <c r="AS3" s="44"/>
      <c r="AT3" s="44"/>
      <c r="AU3" s="44"/>
      <c r="AV3" s="44"/>
      <c r="AW3" s="9"/>
      <c r="AX3" s="9"/>
      <c r="AY3" s="9"/>
      <c r="AZ3" s="25"/>
      <c r="BA3" s="25"/>
      <c r="BB3" s="25"/>
      <c r="BC3" s="25"/>
      <c r="BD3" s="25"/>
      <c r="BE3" s="25"/>
      <c r="BF3" s="25"/>
      <c r="BG3" s="9"/>
      <c r="BH3" s="9"/>
    </row>
    <row r="4" spans="1:60" ht="21.95" customHeight="1" x14ac:dyDescent="0.2">
      <c r="A4" s="7" t="s">
        <v>11</v>
      </c>
      <c r="B4" s="7"/>
      <c r="C4" s="7"/>
      <c r="D4" s="7"/>
      <c r="E4" s="7"/>
      <c r="F4" s="7"/>
      <c r="G4" s="103" t="s">
        <v>269</v>
      </c>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
      <c r="AM4" s="10"/>
      <c r="AN4" s="10"/>
      <c r="AO4" s="10"/>
      <c r="AP4" s="10"/>
      <c r="AQ4" s="10"/>
      <c r="AR4" s="10"/>
      <c r="AS4" s="44"/>
      <c r="AT4" s="44"/>
      <c r="AU4" s="44"/>
      <c r="AV4" s="44"/>
      <c r="AW4" s="9"/>
      <c r="AX4" s="9"/>
      <c r="AY4" s="9"/>
      <c r="AZ4" s="25" t="s">
        <v>12</v>
      </c>
      <c r="BA4" s="25" t="s">
        <v>270</v>
      </c>
      <c r="BB4" s="25" t="s">
        <v>13</v>
      </c>
      <c r="BC4" s="25" t="s">
        <v>14</v>
      </c>
      <c r="BD4" s="25" t="s">
        <v>15</v>
      </c>
      <c r="BE4" s="25"/>
      <c r="BF4" s="25"/>
      <c r="BG4" s="9"/>
      <c r="BH4" s="9"/>
    </row>
    <row r="5" spans="1:60" s="12" customFormat="1" ht="21.95" hidden="1" customHeight="1" x14ac:dyDescent="0.2">
      <c r="A5" s="11" t="s">
        <v>16</v>
      </c>
      <c r="B5" s="11"/>
      <c r="C5" s="11"/>
      <c r="D5" s="11"/>
      <c r="G5" s="106" t="s">
        <v>17</v>
      </c>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S5" s="46"/>
      <c r="AT5" s="46"/>
      <c r="AU5" s="46"/>
      <c r="AV5" s="46"/>
      <c r="AW5" s="14"/>
      <c r="AX5" s="14"/>
      <c r="AY5" s="14"/>
      <c r="AZ5" s="47"/>
      <c r="BA5" s="39" t="s">
        <v>271</v>
      </c>
      <c r="BB5" s="25" t="s">
        <v>18</v>
      </c>
      <c r="BC5" s="39" t="s">
        <v>19</v>
      </c>
      <c r="BD5" s="39"/>
      <c r="BE5" s="39"/>
      <c r="BF5" s="39"/>
      <c r="BG5" s="14"/>
      <c r="BH5" s="14"/>
    </row>
    <row r="6" spans="1:60" s="12" customFormat="1" ht="21.95" hidden="1" customHeight="1" x14ac:dyDescent="0.2">
      <c r="A6" s="11" t="s">
        <v>20</v>
      </c>
      <c r="B6" s="11"/>
      <c r="C6" s="11"/>
      <c r="D6" s="11"/>
      <c r="G6" s="109" t="s">
        <v>9</v>
      </c>
      <c r="H6" s="109"/>
      <c r="I6" s="109"/>
      <c r="J6" s="109"/>
      <c r="K6" s="109"/>
      <c r="L6" s="109"/>
      <c r="M6" s="108"/>
      <c r="N6" s="108"/>
      <c r="O6" s="108"/>
      <c r="P6" s="108"/>
      <c r="Q6" s="108"/>
      <c r="R6" s="108"/>
      <c r="S6" s="108"/>
      <c r="T6" s="110" t="s">
        <v>22</v>
      </c>
      <c r="U6" s="110"/>
      <c r="V6" s="110"/>
      <c r="W6" s="110"/>
      <c r="X6" s="110"/>
      <c r="Y6" s="110"/>
      <c r="Z6" s="109" t="s">
        <v>9</v>
      </c>
      <c r="AA6" s="109"/>
      <c r="AB6" s="109"/>
      <c r="AC6" s="109"/>
      <c r="AD6" s="109"/>
      <c r="AE6" s="109"/>
      <c r="AF6" s="109"/>
      <c r="AG6" s="108"/>
      <c r="AH6" s="108"/>
      <c r="AI6" s="108"/>
      <c r="AJ6" s="108"/>
      <c r="AK6" s="108"/>
      <c r="AS6" s="46"/>
      <c r="AT6" s="46"/>
      <c r="AU6" s="46"/>
      <c r="AV6" s="46"/>
      <c r="AW6" s="14"/>
      <c r="AX6" s="14"/>
      <c r="AY6" s="14"/>
      <c r="AZ6" s="47"/>
      <c r="BA6" s="39" t="s">
        <v>272</v>
      </c>
      <c r="BB6" s="25"/>
      <c r="BC6" s="39" t="s">
        <v>23</v>
      </c>
      <c r="BD6" s="39"/>
      <c r="BE6" s="39"/>
      <c r="BF6" s="39"/>
      <c r="BG6" s="14"/>
      <c r="BH6" s="14"/>
    </row>
    <row r="7" spans="1:60" s="12" customFormat="1" ht="21.95" customHeight="1" x14ac:dyDescent="0.2">
      <c r="A7" s="107" t="s">
        <v>294</v>
      </c>
      <c r="B7" s="107"/>
      <c r="C7" s="107"/>
      <c r="D7" s="107"/>
      <c r="E7" s="107"/>
      <c r="F7" s="107"/>
      <c r="G7" s="104" t="s">
        <v>24</v>
      </c>
      <c r="H7" s="104"/>
      <c r="I7" s="104"/>
      <c r="J7" s="104"/>
      <c r="K7" s="104"/>
      <c r="L7" s="104"/>
      <c r="M7" s="104"/>
      <c r="N7" s="104"/>
      <c r="O7" s="104"/>
      <c r="P7" s="104"/>
      <c r="Q7" s="104"/>
      <c r="R7" s="104"/>
      <c r="S7" s="104"/>
      <c r="T7" s="105"/>
      <c r="U7" s="105"/>
      <c r="V7" s="105"/>
      <c r="W7" s="105"/>
      <c r="X7" s="105"/>
      <c r="Y7" s="105"/>
      <c r="Z7" s="104"/>
      <c r="AA7" s="104"/>
      <c r="AB7" s="104"/>
      <c r="AC7" s="104"/>
      <c r="AD7" s="104"/>
      <c r="AE7" s="104"/>
      <c r="AF7" s="104"/>
      <c r="AG7" s="104"/>
      <c r="AH7" s="104"/>
      <c r="AI7" s="104"/>
      <c r="AJ7" s="104"/>
      <c r="AK7" s="104"/>
      <c r="AS7" s="46"/>
      <c r="AT7" s="46"/>
      <c r="AU7" s="46"/>
      <c r="AV7" s="46"/>
      <c r="AW7" s="14"/>
      <c r="AX7" s="14"/>
      <c r="AY7" s="14"/>
      <c r="AZ7" s="13"/>
      <c r="BA7" s="14"/>
      <c r="BB7" s="9" t="s">
        <v>25</v>
      </c>
      <c r="BC7" s="39" t="s">
        <v>26</v>
      </c>
      <c r="BD7" s="14"/>
      <c r="BE7" s="14"/>
      <c r="BF7" s="14"/>
      <c r="BG7" s="14"/>
      <c r="BH7" s="14"/>
    </row>
    <row r="8" spans="1:60" x14ac:dyDescent="0.2">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
      <c r="AM8" s="10"/>
      <c r="AN8" s="10"/>
      <c r="AO8" s="10"/>
      <c r="AP8" s="10"/>
      <c r="AQ8" s="10"/>
      <c r="AR8" s="10"/>
      <c r="AS8" s="44"/>
      <c r="AT8" s="44"/>
      <c r="AU8" s="44"/>
      <c r="AV8" s="44"/>
      <c r="AW8" s="9"/>
      <c r="AX8" s="9"/>
      <c r="AY8" s="9"/>
      <c r="AZ8" s="9"/>
      <c r="BA8" s="9"/>
      <c r="BB8" s="9" t="s">
        <v>27</v>
      </c>
      <c r="BC8" s="39" t="s">
        <v>28</v>
      </c>
      <c r="BD8" s="9"/>
      <c r="BE8" s="9"/>
      <c r="BF8" s="9"/>
      <c r="BG8" s="9"/>
      <c r="BH8" s="9"/>
    </row>
    <row r="9" spans="1:60" ht="20.100000000000001" customHeight="1" x14ac:dyDescent="0.2">
      <c r="A9" s="96" t="s">
        <v>29</v>
      </c>
      <c r="B9" s="96"/>
      <c r="C9" s="96"/>
      <c r="D9" s="96"/>
      <c r="E9" s="96"/>
      <c r="F9" s="96"/>
      <c r="G9" s="96"/>
      <c r="H9" s="96"/>
      <c r="I9" s="96"/>
      <c r="J9" s="96"/>
      <c r="K9" s="96"/>
      <c r="L9" s="96"/>
      <c r="M9" s="96"/>
      <c r="N9" s="96"/>
      <c r="O9" s="96"/>
      <c r="P9" s="96"/>
      <c r="Q9" s="96"/>
      <c r="R9" s="96"/>
      <c r="S9" s="96"/>
      <c r="T9" s="96"/>
      <c r="U9" s="96"/>
      <c r="V9" s="96"/>
      <c r="W9" s="96"/>
      <c r="X9" s="96"/>
      <c r="Y9" s="96" t="s">
        <v>30</v>
      </c>
      <c r="Z9" s="96"/>
      <c r="AA9" s="96"/>
      <c r="AB9" s="96"/>
      <c r="AC9" s="96"/>
      <c r="AD9" s="96"/>
      <c r="AE9" s="96"/>
      <c r="AF9" s="96"/>
      <c r="AG9" s="96" t="s">
        <v>31</v>
      </c>
      <c r="AH9" s="96"/>
      <c r="AI9" s="96" t="s">
        <v>32</v>
      </c>
      <c r="AJ9" s="96"/>
      <c r="AK9" s="96"/>
      <c r="AL9" s="10"/>
      <c r="AM9" s="10"/>
      <c r="AN9" s="10"/>
      <c r="AO9" s="10"/>
      <c r="AP9" s="10"/>
      <c r="AQ9" s="10"/>
      <c r="AR9" s="10"/>
      <c r="AS9" s="44"/>
      <c r="AT9" s="44"/>
      <c r="AU9" s="44"/>
      <c r="AV9" s="44"/>
      <c r="AW9" s="9"/>
      <c r="AX9" s="9"/>
      <c r="AY9" s="9"/>
      <c r="AZ9" s="9"/>
      <c r="BA9" s="9"/>
      <c r="BB9" s="14" t="s">
        <v>33</v>
      </c>
      <c r="BC9" s="9" t="s">
        <v>21</v>
      </c>
      <c r="BD9" s="9"/>
      <c r="BE9" s="9"/>
      <c r="BF9" s="9"/>
      <c r="BG9" s="9"/>
      <c r="BH9" s="9"/>
    </row>
    <row r="10" spans="1:60" ht="19.5" customHeight="1" x14ac:dyDescent="0.2">
      <c r="A10" s="97" t="s">
        <v>34</v>
      </c>
      <c r="B10" s="97"/>
      <c r="C10" s="97"/>
      <c r="D10" s="97"/>
      <c r="E10" s="97"/>
      <c r="F10" s="97"/>
      <c r="G10" s="97"/>
      <c r="H10" s="97"/>
      <c r="I10" s="97"/>
      <c r="J10" s="97"/>
      <c r="K10" s="97"/>
      <c r="L10" s="97"/>
      <c r="M10" s="97"/>
      <c r="N10" s="97"/>
      <c r="O10" s="97"/>
      <c r="P10" s="97"/>
      <c r="Q10" s="97"/>
      <c r="R10" s="97"/>
      <c r="S10" s="97"/>
      <c r="T10" s="97"/>
      <c r="U10" s="97"/>
      <c r="V10" s="97"/>
      <c r="W10" s="97"/>
      <c r="X10" s="97"/>
      <c r="Y10" s="94" t="s">
        <v>35</v>
      </c>
      <c r="Z10" s="94"/>
      <c r="AA10" s="94"/>
      <c r="AB10" s="94"/>
      <c r="AC10" s="94"/>
      <c r="AD10" s="94"/>
      <c r="AE10" s="94"/>
      <c r="AF10" s="94"/>
      <c r="AG10" s="97" t="s">
        <v>36</v>
      </c>
      <c r="AH10" s="97"/>
      <c r="AI10" s="94" t="s">
        <v>37</v>
      </c>
      <c r="AJ10" s="94"/>
      <c r="AK10" s="94"/>
      <c r="AL10" s="10"/>
      <c r="AM10" s="10"/>
      <c r="AN10" s="10"/>
      <c r="AO10" s="10"/>
      <c r="AP10" s="10"/>
      <c r="AQ10" s="10"/>
      <c r="AR10" s="10"/>
      <c r="AS10" s="44"/>
      <c r="AT10" s="44"/>
      <c r="AU10" s="44"/>
      <c r="AV10" s="44"/>
      <c r="AW10" s="9"/>
      <c r="AX10" s="9"/>
      <c r="AY10" s="9"/>
      <c r="AZ10" s="9"/>
      <c r="BA10" s="9"/>
      <c r="BB10" s="14" t="s">
        <v>38</v>
      </c>
      <c r="BC10" s="9" t="s">
        <v>39</v>
      </c>
      <c r="BD10" s="9"/>
      <c r="BE10" s="9"/>
      <c r="BF10" s="9"/>
      <c r="BG10" s="9"/>
      <c r="BH10" s="9"/>
    </row>
    <row r="11" spans="1:60" ht="20.100000000000001" customHeight="1" x14ac:dyDescent="0.2">
      <c r="A11" s="96" t="s">
        <v>29</v>
      </c>
      <c r="B11" s="96"/>
      <c r="C11" s="96"/>
      <c r="D11" s="96"/>
      <c r="E11" s="96"/>
      <c r="F11" s="96"/>
      <c r="G11" s="96"/>
      <c r="H11" s="96"/>
      <c r="I11" s="96"/>
      <c r="J11" s="96"/>
      <c r="K11" s="96"/>
      <c r="L11" s="96"/>
      <c r="M11" s="96"/>
      <c r="N11" s="96"/>
      <c r="O11" s="96"/>
      <c r="P11" s="96"/>
      <c r="Q11" s="96"/>
      <c r="R11" s="96"/>
      <c r="S11" s="96"/>
      <c r="T11" s="96"/>
      <c r="U11" s="96"/>
      <c r="V11" s="96"/>
      <c r="W11" s="96"/>
      <c r="X11" s="96"/>
      <c r="Y11" s="96" t="s">
        <v>30</v>
      </c>
      <c r="Z11" s="96"/>
      <c r="AA11" s="96"/>
      <c r="AB11" s="96"/>
      <c r="AC11" s="96"/>
      <c r="AD11" s="96"/>
      <c r="AE11" s="96"/>
      <c r="AF11" s="96"/>
      <c r="AG11" s="96" t="s">
        <v>31</v>
      </c>
      <c r="AH11" s="96"/>
      <c r="AI11" s="96" t="s">
        <v>32</v>
      </c>
      <c r="AJ11" s="96"/>
      <c r="AK11" s="96"/>
      <c r="AL11" s="10"/>
      <c r="AM11" s="10"/>
      <c r="AN11" s="10"/>
      <c r="AO11" s="10"/>
      <c r="AP11" s="10"/>
      <c r="AQ11" s="10"/>
      <c r="AR11" s="10"/>
      <c r="AS11" s="44"/>
      <c r="AT11" s="44"/>
      <c r="AU11" s="44"/>
      <c r="AV11" s="44"/>
      <c r="AW11" s="9"/>
      <c r="AX11" s="9"/>
      <c r="AY11" s="9"/>
      <c r="AZ11" s="9"/>
      <c r="BA11" s="9"/>
      <c r="BB11" s="9"/>
      <c r="BC11" s="9" t="s">
        <v>3</v>
      </c>
      <c r="BD11" s="9"/>
      <c r="BE11" s="9"/>
      <c r="BF11" s="9"/>
      <c r="BG11" s="9"/>
      <c r="BH11" s="9"/>
    </row>
    <row r="12" spans="1:60" ht="19.5" customHeight="1" x14ac:dyDescent="0.2">
      <c r="A12" s="97" t="s">
        <v>40</v>
      </c>
      <c r="B12" s="97"/>
      <c r="C12" s="97"/>
      <c r="D12" s="97"/>
      <c r="E12" s="97"/>
      <c r="F12" s="97"/>
      <c r="G12" s="97"/>
      <c r="H12" s="97"/>
      <c r="I12" s="97"/>
      <c r="J12" s="97"/>
      <c r="K12" s="97"/>
      <c r="L12" s="97"/>
      <c r="M12" s="97"/>
      <c r="N12" s="97"/>
      <c r="O12" s="97"/>
      <c r="P12" s="97"/>
      <c r="Q12" s="97"/>
      <c r="R12" s="97"/>
      <c r="S12" s="97"/>
      <c r="T12" s="97"/>
      <c r="U12" s="97"/>
      <c r="V12" s="97"/>
      <c r="W12" s="97"/>
      <c r="X12" s="97"/>
      <c r="Y12" s="94" t="s">
        <v>35</v>
      </c>
      <c r="Z12" s="94"/>
      <c r="AA12" s="94"/>
      <c r="AB12" s="94"/>
      <c r="AC12" s="94"/>
      <c r="AD12" s="94"/>
      <c r="AE12" s="94"/>
      <c r="AF12" s="94"/>
      <c r="AG12" s="97" t="s">
        <v>36</v>
      </c>
      <c r="AH12" s="97"/>
      <c r="AI12" s="94" t="s">
        <v>37</v>
      </c>
      <c r="AJ12" s="94"/>
      <c r="AK12" s="94"/>
      <c r="AL12" s="10"/>
      <c r="AM12" s="10"/>
      <c r="AN12" s="10"/>
      <c r="AO12" s="10"/>
      <c r="AP12" s="10"/>
      <c r="AQ12" s="10"/>
      <c r="AR12" s="10"/>
      <c r="AS12" s="44"/>
      <c r="AT12" s="44"/>
      <c r="AU12" s="44"/>
      <c r="AV12" s="44"/>
      <c r="AW12" s="9"/>
      <c r="AX12" s="9"/>
      <c r="AY12" s="9"/>
      <c r="AZ12" s="9"/>
      <c r="BA12" s="9"/>
      <c r="BB12" s="9"/>
      <c r="BC12" s="9"/>
      <c r="BD12" s="9"/>
      <c r="BE12" s="9"/>
      <c r="BF12" s="9"/>
      <c r="BG12" s="9"/>
      <c r="BH12" s="9"/>
    </row>
    <row r="13" spans="1:60" ht="20.100000000000001" customHeight="1" x14ac:dyDescent="0.2">
      <c r="A13" s="95" t="s">
        <v>0</v>
      </c>
      <c r="B13" s="95"/>
      <c r="C13" s="96" t="s">
        <v>41</v>
      </c>
      <c r="D13" s="96"/>
      <c r="E13" s="96"/>
      <c r="F13" s="96"/>
      <c r="G13" s="96"/>
      <c r="H13" s="96"/>
      <c r="I13" s="96"/>
      <c r="J13" s="96"/>
      <c r="K13" s="96"/>
      <c r="L13" s="96"/>
      <c r="M13" s="96"/>
      <c r="N13" s="96" t="s">
        <v>42</v>
      </c>
      <c r="O13" s="96"/>
      <c r="P13" s="96"/>
      <c r="Q13" s="96"/>
      <c r="R13" s="96"/>
      <c r="S13" s="96"/>
      <c r="T13" s="96"/>
      <c r="U13" s="96"/>
      <c r="V13" s="96"/>
      <c r="W13" s="96"/>
      <c r="X13" s="96"/>
      <c r="Y13" s="98" t="s">
        <v>43</v>
      </c>
      <c r="Z13" s="98"/>
      <c r="AA13" s="98"/>
      <c r="AB13" s="98"/>
      <c r="AC13" s="98"/>
      <c r="AD13" s="95" t="s">
        <v>44</v>
      </c>
      <c r="AE13" s="95"/>
      <c r="AF13" s="96" t="s">
        <v>45</v>
      </c>
      <c r="AG13" s="96"/>
      <c r="AH13" s="96"/>
      <c r="AI13" s="96"/>
      <c r="AJ13" s="96"/>
      <c r="AK13" s="96"/>
      <c r="AL13" s="10"/>
      <c r="AM13" s="10"/>
      <c r="AN13" s="10"/>
      <c r="AO13" s="10"/>
      <c r="AP13" s="10"/>
      <c r="AQ13" s="10"/>
      <c r="AR13" s="10"/>
      <c r="AS13" s="10"/>
      <c r="AT13" s="10"/>
      <c r="AU13" s="10"/>
      <c r="AV13" s="10"/>
      <c r="AW13" s="9"/>
      <c r="AX13" s="9"/>
      <c r="AY13" s="9"/>
      <c r="AZ13" s="9"/>
      <c r="BA13" s="9"/>
      <c r="BB13" s="9"/>
      <c r="BC13" s="9"/>
      <c r="BD13" s="9"/>
      <c r="BE13" s="9"/>
      <c r="BF13" s="9"/>
      <c r="BG13" s="9"/>
      <c r="BH13" s="9"/>
    </row>
    <row r="14" spans="1:60" ht="19.5" customHeight="1" x14ac:dyDescent="0.2">
      <c r="A14" s="94" t="s">
        <v>46</v>
      </c>
      <c r="B14" s="94"/>
      <c r="C14" s="94" t="s">
        <v>47</v>
      </c>
      <c r="D14" s="94"/>
      <c r="E14" s="94"/>
      <c r="F14" s="94"/>
      <c r="G14" s="94"/>
      <c r="H14" s="94"/>
      <c r="I14" s="94"/>
      <c r="J14" s="94"/>
      <c r="K14" s="94"/>
      <c r="L14" s="94"/>
      <c r="M14" s="94"/>
      <c r="N14" s="97" t="s">
        <v>48</v>
      </c>
      <c r="O14" s="97"/>
      <c r="P14" s="97"/>
      <c r="Q14" s="97"/>
      <c r="R14" s="97"/>
      <c r="S14" s="97"/>
      <c r="T14" s="97"/>
      <c r="U14" s="97"/>
      <c r="V14" s="97"/>
      <c r="W14" s="97"/>
      <c r="X14" s="97"/>
      <c r="Y14" s="94" t="s">
        <v>49</v>
      </c>
      <c r="Z14" s="94"/>
      <c r="AA14" s="94"/>
      <c r="AB14" s="94"/>
      <c r="AC14" s="94"/>
      <c r="AD14" s="97" t="s">
        <v>50</v>
      </c>
      <c r="AE14" s="97"/>
      <c r="AF14" s="94" t="s">
        <v>51</v>
      </c>
      <c r="AG14" s="94"/>
      <c r="AH14" s="94"/>
      <c r="AI14" s="94"/>
      <c r="AJ14" s="94"/>
      <c r="AK14" s="94"/>
      <c r="AL14" s="10"/>
      <c r="AM14" s="10"/>
      <c r="AN14" s="10"/>
      <c r="AO14" s="10"/>
      <c r="AP14" s="10"/>
      <c r="AQ14" s="10"/>
      <c r="AR14" s="10"/>
      <c r="AS14" s="10"/>
      <c r="AT14" s="10"/>
      <c r="AU14" s="10"/>
      <c r="AV14" s="10"/>
      <c r="AW14" s="9"/>
      <c r="AX14" s="9"/>
      <c r="AY14" s="9"/>
      <c r="AZ14" s="9"/>
      <c r="BA14" s="9"/>
      <c r="BB14" s="9"/>
      <c r="BC14" s="9"/>
      <c r="BD14" s="9"/>
      <c r="BE14" s="9"/>
      <c r="BF14" s="9"/>
      <c r="BG14" s="9"/>
      <c r="BH14" s="9"/>
    </row>
    <row r="15" spans="1:60" ht="20.100000000000001" customHeight="1" x14ac:dyDescent="0.2">
      <c r="A15" s="95" t="s">
        <v>0</v>
      </c>
      <c r="B15" s="95"/>
      <c r="C15" s="96" t="s">
        <v>41</v>
      </c>
      <c r="D15" s="96"/>
      <c r="E15" s="96"/>
      <c r="F15" s="96"/>
      <c r="G15" s="96"/>
      <c r="H15" s="96"/>
      <c r="I15" s="96"/>
      <c r="J15" s="96"/>
      <c r="K15" s="96"/>
      <c r="L15" s="96"/>
      <c r="M15" s="96"/>
      <c r="N15" s="96" t="s">
        <v>42</v>
      </c>
      <c r="O15" s="96"/>
      <c r="P15" s="96"/>
      <c r="Q15" s="96"/>
      <c r="R15" s="96"/>
      <c r="S15" s="96"/>
      <c r="T15" s="96"/>
      <c r="U15" s="96"/>
      <c r="V15" s="96"/>
      <c r="W15" s="96"/>
      <c r="X15" s="96"/>
      <c r="Y15" s="98" t="s">
        <v>43</v>
      </c>
      <c r="Z15" s="98"/>
      <c r="AA15" s="98"/>
      <c r="AB15" s="98"/>
      <c r="AC15" s="98"/>
      <c r="AD15" s="95" t="s">
        <v>44</v>
      </c>
      <c r="AE15" s="95"/>
      <c r="AF15" s="96" t="s">
        <v>45</v>
      </c>
      <c r="AG15" s="96"/>
      <c r="AH15" s="96"/>
      <c r="AI15" s="96"/>
      <c r="AJ15" s="96"/>
      <c r="AK15" s="96"/>
      <c r="AL15" s="10"/>
      <c r="AM15" s="10"/>
      <c r="AN15" s="10"/>
      <c r="AO15" s="10"/>
      <c r="AP15" s="10"/>
      <c r="AQ15" s="10"/>
      <c r="AR15" s="10"/>
      <c r="AS15" s="10"/>
      <c r="AT15" s="10"/>
      <c r="AU15" s="10"/>
      <c r="AV15" s="10"/>
      <c r="AW15" s="9"/>
      <c r="AX15" s="9"/>
      <c r="AY15" s="9"/>
      <c r="AZ15" s="9"/>
      <c r="BA15" s="9"/>
      <c r="BB15" s="9"/>
      <c r="BC15" s="9"/>
      <c r="BD15" s="9"/>
      <c r="BE15" s="9"/>
      <c r="BF15" s="9"/>
      <c r="BG15" s="9"/>
      <c r="BH15" s="9"/>
    </row>
    <row r="16" spans="1:60" ht="19.5" customHeight="1" x14ac:dyDescent="0.2">
      <c r="A16" s="94" t="s">
        <v>46</v>
      </c>
      <c r="B16" s="94"/>
      <c r="C16" s="94" t="s">
        <v>52</v>
      </c>
      <c r="D16" s="94"/>
      <c r="E16" s="94"/>
      <c r="F16" s="94"/>
      <c r="G16" s="94"/>
      <c r="H16" s="94"/>
      <c r="I16" s="94"/>
      <c r="J16" s="94"/>
      <c r="K16" s="94"/>
      <c r="L16" s="94"/>
      <c r="M16" s="94"/>
      <c r="N16" s="94" t="s">
        <v>48</v>
      </c>
      <c r="O16" s="94"/>
      <c r="P16" s="94"/>
      <c r="Q16" s="94"/>
      <c r="R16" s="94"/>
      <c r="S16" s="94"/>
      <c r="T16" s="94"/>
      <c r="U16" s="94"/>
      <c r="V16" s="94"/>
      <c r="W16" s="94"/>
      <c r="X16" s="94"/>
      <c r="Y16" s="94" t="s">
        <v>49</v>
      </c>
      <c r="Z16" s="94"/>
      <c r="AA16" s="94"/>
      <c r="AB16" s="94"/>
      <c r="AC16" s="94"/>
      <c r="AD16" s="94" t="s">
        <v>50</v>
      </c>
      <c r="AE16" s="94"/>
      <c r="AF16" s="94" t="s">
        <v>51</v>
      </c>
      <c r="AG16" s="94"/>
      <c r="AH16" s="94"/>
      <c r="AI16" s="94"/>
      <c r="AJ16" s="94"/>
      <c r="AK16" s="94"/>
      <c r="AL16" s="10"/>
      <c r="AM16" s="10"/>
      <c r="AN16" s="10"/>
      <c r="AO16" s="10"/>
      <c r="AP16" s="10"/>
      <c r="AQ16" s="10"/>
      <c r="AR16" s="10"/>
      <c r="AS16" s="10"/>
      <c r="AT16" s="10"/>
      <c r="AU16" s="10"/>
      <c r="AV16" s="10"/>
      <c r="AW16" s="9"/>
      <c r="AX16" s="9"/>
      <c r="AY16" s="9"/>
      <c r="AZ16" s="9"/>
      <c r="BA16" s="9"/>
      <c r="BB16" s="9"/>
      <c r="BC16" s="9"/>
      <c r="BD16" s="9"/>
      <c r="BE16" s="9"/>
      <c r="BF16" s="9"/>
      <c r="BG16" s="9"/>
      <c r="BH16" s="9"/>
    </row>
    <row r="17" spans="1:60" ht="20.100000000000001" customHeight="1" x14ac:dyDescent="0.2">
      <c r="A17" s="95" t="s">
        <v>0</v>
      </c>
      <c r="B17" s="95"/>
      <c r="C17" s="96" t="s">
        <v>41</v>
      </c>
      <c r="D17" s="96"/>
      <c r="E17" s="96"/>
      <c r="F17" s="96"/>
      <c r="G17" s="96"/>
      <c r="H17" s="96"/>
      <c r="I17" s="96"/>
      <c r="J17" s="96"/>
      <c r="K17" s="96"/>
      <c r="L17" s="96"/>
      <c r="M17" s="96"/>
      <c r="N17" s="96" t="s">
        <v>42</v>
      </c>
      <c r="O17" s="96"/>
      <c r="P17" s="96"/>
      <c r="Q17" s="96"/>
      <c r="R17" s="96"/>
      <c r="S17" s="96"/>
      <c r="T17" s="96"/>
      <c r="U17" s="96"/>
      <c r="V17" s="96"/>
      <c r="W17" s="96"/>
      <c r="X17" s="96"/>
      <c r="Y17" s="98" t="s">
        <v>43</v>
      </c>
      <c r="Z17" s="98"/>
      <c r="AA17" s="98"/>
      <c r="AB17" s="98"/>
      <c r="AC17" s="98"/>
      <c r="AD17" s="95" t="s">
        <v>44</v>
      </c>
      <c r="AE17" s="95"/>
      <c r="AF17" s="96" t="s">
        <v>45</v>
      </c>
      <c r="AG17" s="96"/>
      <c r="AH17" s="96"/>
      <c r="AI17" s="96"/>
      <c r="AJ17" s="96"/>
      <c r="AK17" s="96"/>
      <c r="AL17" s="10"/>
      <c r="AM17" s="10"/>
      <c r="AN17" s="10"/>
      <c r="AO17" s="10"/>
      <c r="AP17" s="10"/>
      <c r="AQ17" s="10"/>
      <c r="AR17" s="10"/>
      <c r="AS17" s="10"/>
      <c r="AT17" s="10"/>
      <c r="AU17" s="10"/>
      <c r="AV17" s="10"/>
      <c r="AW17" s="9"/>
      <c r="AX17" s="9"/>
      <c r="AY17" s="9"/>
      <c r="AZ17" s="9"/>
      <c r="BA17" s="9"/>
      <c r="BB17" s="9"/>
      <c r="BC17" s="9"/>
      <c r="BD17" s="9"/>
      <c r="BE17" s="9"/>
      <c r="BF17" s="9"/>
      <c r="BG17" s="9"/>
      <c r="BH17" s="9"/>
    </row>
    <row r="18" spans="1:60" ht="23.25" customHeight="1" x14ac:dyDescent="0.2">
      <c r="A18" s="94" t="s">
        <v>46</v>
      </c>
      <c r="B18" s="94"/>
      <c r="C18" s="94" t="s">
        <v>53</v>
      </c>
      <c r="D18" s="94"/>
      <c r="E18" s="94"/>
      <c r="F18" s="94"/>
      <c r="G18" s="94"/>
      <c r="H18" s="94"/>
      <c r="I18" s="94"/>
      <c r="J18" s="94"/>
      <c r="K18" s="94"/>
      <c r="L18" s="94"/>
      <c r="M18" s="94"/>
      <c r="N18" s="94" t="s">
        <v>48</v>
      </c>
      <c r="O18" s="94"/>
      <c r="P18" s="94"/>
      <c r="Q18" s="94"/>
      <c r="R18" s="94"/>
      <c r="S18" s="94"/>
      <c r="T18" s="94"/>
      <c r="U18" s="94"/>
      <c r="V18" s="94"/>
      <c r="W18" s="94"/>
      <c r="X18" s="94"/>
      <c r="Y18" s="94" t="s">
        <v>49</v>
      </c>
      <c r="Z18" s="94"/>
      <c r="AA18" s="94"/>
      <c r="AB18" s="94"/>
      <c r="AC18" s="94"/>
      <c r="AD18" s="94" t="s">
        <v>50</v>
      </c>
      <c r="AE18" s="94"/>
      <c r="AF18" s="94" t="s">
        <v>51</v>
      </c>
      <c r="AG18" s="94"/>
      <c r="AH18" s="94"/>
      <c r="AI18" s="94"/>
      <c r="AJ18" s="94"/>
      <c r="AK18" s="94"/>
    </row>
    <row r="19" spans="1:60" s="10" customFormat="1" ht="22.5" customHeight="1" thickBot="1" x14ac:dyDescent="0.25">
      <c r="A19" s="18"/>
      <c r="B19" s="18"/>
      <c r="C19" s="18"/>
      <c r="E19" s="18"/>
      <c r="F19" s="111" t="s">
        <v>54</v>
      </c>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8"/>
      <c r="AH19" s="18"/>
      <c r="AI19" s="18"/>
      <c r="AJ19" s="18"/>
    </row>
    <row r="20" spans="1:60" s="10" customFormat="1" ht="19.5" customHeight="1" x14ac:dyDescent="0.2">
      <c r="A20" s="19"/>
      <c r="B20" s="19"/>
      <c r="D20" s="19"/>
      <c r="E20" s="19"/>
      <c r="F20" s="128" t="s">
        <v>55</v>
      </c>
      <c r="G20" s="129"/>
      <c r="H20" s="129"/>
      <c r="I20" s="124" t="s">
        <v>273</v>
      </c>
      <c r="J20" s="124"/>
      <c r="K20" s="124"/>
      <c r="L20" s="127"/>
      <c r="M20" s="132" t="s">
        <v>283</v>
      </c>
      <c r="N20" s="124"/>
      <c r="O20" s="124"/>
      <c r="P20" s="124"/>
      <c r="Q20" s="124"/>
      <c r="R20" s="124"/>
      <c r="S20" s="124"/>
      <c r="T20" s="124"/>
      <c r="U20" s="124"/>
      <c r="V20" s="124"/>
      <c r="W20" s="124"/>
      <c r="X20" s="124"/>
      <c r="Y20" s="124"/>
      <c r="Z20" s="124"/>
      <c r="AA20" s="124"/>
      <c r="AB20" s="127"/>
      <c r="AC20" s="124" t="s">
        <v>56</v>
      </c>
      <c r="AD20" s="124"/>
      <c r="AE20" s="124"/>
      <c r="AF20" s="125"/>
    </row>
    <row r="21" spans="1:60" s="10" customFormat="1" ht="27" customHeight="1" x14ac:dyDescent="0.2">
      <c r="A21" s="19"/>
      <c r="B21" s="19"/>
      <c r="C21" s="19"/>
      <c r="D21" s="19"/>
      <c r="E21" s="19"/>
      <c r="F21" s="130"/>
      <c r="G21" s="131"/>
      <c r="H21" s="131"/>
      <c r="I21" s="115"/>
      <c r="J21" s="115"/>
      <c r="K21" s="115"/>
      <c r="L21" s="116"/>
      <c r="M21" s="114" t="s">
        <v>57</v>
      </c>
      <c r="N21" s="115"/>
      <c r="O21" s="115"/>
      <c r="P21" s="115"/>
      <c r="Q21" s="115"/>
      <c r="R21" s="116"/>
      <c r="S21" s="114" t="s">
        <v>58</v>
      </c>
      <c r="T21" s="115"/>
      <c r="U21" s="115"/>
      <c r="V21" s="115"/>
      <c r="W21" s="115"/>
      <c r="X21" s="116"/>
      <c r="Y21" s="133" t="s">
        <v>59</v>
      </c>
      <c r="Z21" s="134"/>
      <c r="AA21" s="134"/>
      <c r="AB21" s="135"/>
      <c r="AC21" s="115"/>
      <c r="AD21" s="115"/>
      <c r="AE21" s="115"/>
      <c r="AF21" s="126"/>
    </row>
    <row r="22" spans="1:60" s="10" customFormat="1" ht="21.75" customHeight="1" x14ac:dyDescent="0.2">
      <c r="A22" s="19"/>
      <c r="B22" s="19"/>
      <c r="C22" s="19"/>
      <c r="D22" s="19"/>
      <c r="E22" s="19"/>
      <c r="F22" s="130"/>
      <c r="G22" s="131"/>
      <c r="H22" s="131"/>
      <c r="I22" s="115"/>
      <c r="J22" s="115"/>
      <c r="K22" s="115"/>
      <c r="L22" s="116"/>
      <c r="M22" s="114" t="s">
        <v>60</v>
      </c>
      <c r="N22" s="115"/>
      <c r="O22" s="116"/>
      <c r="P22" s="119" t="s">
        <v>61</v>
      </c>
      <c r="Q22" s="120"/>
      <c r="R22" s="121"/>
      <c r="S22" s="114" t="s">
        <v>60</v>
      </c>
      <c r="T22" s="115"/>
      <c r="U22" s="116"/>
      <c r="V22" s="114" t="s">
        <v>61</v>
      </c>
      <c r="W22" s="115"/>
      <c r="X22" s="116"/>
      <c r="Y22" s="136"/>
      <c r="Z22" s="137"/>
      <c r="AA22" s="137"/>
      <c r="AB22" s="138"/>
      <c r="AC22" s="115"/>
      <c r="AD22" s="115"/>
      <c r="AE22" s="115"/>
      <c r="AF22" s="126"/>
    </row>
    <row r="23" spans="1:60" s="10" customFormat="1" ht="22.5" customHeight="1" x14ac:dyDescent="0.2">
      <c r="A23" s="19"/>
      <c r="B23" s="19"/>
      <c r="C23" s="19"/>
      <c r="D23" s="21"/>
      <c r="E23" s="21"/>
      <c r="F23" s="112">
        <v>1</v>
      </c>
      <c r="G23" s="113"/>
      <c r="H23" s="113"/>
      <c r="I23" s="117"/>
      <c r="J23" s="117"/>
      <c r="K23" s="117"/>
      <c r="L23" s="117"/>
      <c r="M23" s="118"/>
      <c r="N23" s="118"/>
      <c r="O23" s="118"/>
      <c r="P23" s="117"/>
      <c r="Q23" s="117"/>
      <c r="R23" s="117"/>
      <c r="S23" s="117"/>
      <c r="T23" s="117"/>
      <c r="U23" s="117"/>
      <c r="V23" s="139"/>
      <c r="W23" s="139"/>
      <c r="X23" s="139"/>
      <c r="Y23" s="117"/>
      <c r="Z23" s="117"/>
      <c r="AA23" s="117"/>
      <c r="AB23" s="117"/>
      <c r="AC23" s="122">
        <f>SUM(I23:AB23)</f>
        <v>0</v>
      </c>
      <c r="AD23" s="122"/>
      <c r="AE23" s="122"/>
      <c r="AF23" s="123"/>
    </row>
    <row r="24" spans="1:60" s="10" customFormat="1" ht="22.5" customHeight="1" x14ac:dyDescent="0.2">
      <c r="A24" s="19"/>
      <c r="B24" s="19"/>
      <c r="C24" s="19"/>
      <c r="D24" s="21"/>
      <c r="E24" s="21"/>
      <c r="F24" s="112">
        <v>2</v>
      </c>
      <c r="G24" s="113"/>
      <c r="H24" s="113"/>
      <c r="I24" s="117"/>
      <c r="J24" s="117"/>
      <c r="K24" s="117"/>
      <c r="L24" s="117"/>
      <c r="M24" s="118"/>
      <c r="N24" s="118"/>
      <c r="O24" s="118"/>
      <c r="P24" s="117"/>
      <c r="Q24" s="117"/>
      <c r="R24" s="117"/>
      <c r="S24" s="117"/>
      <c r="T24" s="117"/>
      <c r="U24" s="117"/>
      <c r="V24" s="139"/>
      <c r="W24" s="139"/>
      <c r="X24" s="139"/>
      <c r="Y24" s="117"/>
      <c r="Z24" s="117"/>
      <c r="AA24" s="117"/>
      <c r="AB24" s="117"/>
      <c r="AC24" s="122">
        <f t="shared" ref="AC24:AC29" si="0">SUM(I24:AB24)</f>
        <v>0</v>
      </c>
      <c r="AD24" s="122"/>
      <c r="AE24" s="122"/>
      <c r="AF24" s="123"/>
    </row>
    <row r="25" spans="1:60" s="10" customFormat="1" ht="22.5" customHeight="1" x14ac:dyDescent="0.2">
      <c r="A25" s="19"/>
      <c r="B25" s="19"/>
      <c r="C25" s="19"/>
      <c r="D25" s="21"/>
      <c r="E25" s="21"/>
      <c r="F25" s="112">
        <v>3</v>
      </c>
      <c r="G25" s="113"/>
      <c r="H25" s="113"/>
      <c r="I25" s="117"/>
      <c r="J25" s="117"/>
      <c r="K25" s="117"/>
      <c r="L25" s="117"/>
      <c r="M25" s="118"/>
      <c r="N25" s="118"/>
      <c r="O25" s="118"/>
      <c r="P25" s="117"/>
      <c r="Q25" s="117"/>
      <c r="R25" s="117"/>
      <c r="S25" s="117"/>
      <c r="T25" s="117"/>
      <c r="U25" s="117"/>
      <c r="V25" s="139"/>
      <c r="W25" s="139"/>
      <c r="X25" s="139"/>
      <c r="Y25" s="117"/>
      <c r="Z25" s="117"/>
      <c r="AA25" s="117"/>
      <c r="AB25" s="117"/>
      <c r="AC25" s="122">
        <f t="shared" si="0"/>
        <v>0</v>
      </c>
      <c r="AD25" s="122"/>
      <c r="AE25" s="122"/>
      <c r="AF25" s="123"/>
    </row>
    <row r="26" spans="1:60" s="10" customFormat="1" ht="22.5" customHeight="1" x14ac:dyDescent="0.2">
      <c r="A26" s="19"/>
      <c r="B26" s="19"/>
      <c r="C26" s="19"/>
      <c r="D26" s="21"/>
      <c r="E26" s="21"/>
      <c r="F26" s="112">
        <v>4</v>
      </c>
      <c r="G26" s="113"/>
      <c r="H26" s="113"/>
      <c r="I26" s="117"/>
      <c r="J26" s="117"/>
      <c r="K26" s="117"/>
      <c r="L26" s="117"/>
      <c r="M26" s="118"/>
      <c r="N26" s="118"/>
      <c r="O26" s="118"/>
      <c r="P26" s="117"/>
      <c r="Q26" s="117"/>
      <c r="R26" s="117"/>
      <c r="S26" s="117"/>
      <c r="T26" s="117"/>
      <c r="U26" s="117"/>
      <c r="V26" s="139"/>
      <c r="W26" s="139"/>
      <c r="X26" s="139"/>
      <c r="Y26" s="117"/>
      <c r="Z26" s="117"/>
      <c r="AA26" s="117"/>
      <c r="AB26" s="117"/>
      <c r="AC26" s="122">
        <f>SUM(I26:AB26)</f>
        <v>0</v>
      </c>
      <c r="AD26" s="122"/>
      <c r="AE26" s="122"/>
      <c r="AF26" s="123"/>
    </row>
    <row r="27" spans="1:60" s="10" customFormat="1" ht="22.5" customHeight="1" x14ac:dyDescent="0.2">
      <c r="A27" s="19"/>
      <c r="B27" s="19"/>
      <c r="C27" s="19"/>
      <c r="D27" s="22"/>
      <c r="E27" s="22"/>
      <c r="F27" s="151">
        <v>5</v>
      </c>
      <c r="G27" s="152"/>
      <c r="H27" s="152"/>
      <c r="I27" s="117"/>
      <c r="J27" s="117"/>
      <c r="K27" s="117"/>
      <c r="L27" s="117"/>
      <c r="M27" s="118"/>
      <c r="N27" s="118"/>
      <c r="O27" s="118"/>
      <c r="P27" s="117"/>
      <c r="Q27" s="117"/>
      <c r="R27" s="117"/>
      <c r="S27" s="140"/>
      <c r="T27" s="140"/>
      <c r="U27" s="140"/>
      <c r="V27" s="93"/>
      <c r="W27" s="93"/>
      <c r="X27" s="93"/>
      <c r="Y27" s="140"/>
      <c r="Z27" s="140"/>
      <c r="AA27" s="140"/>
      <c r="AB27" s="140"/>
      <c r="AC27" s="86">
        <f t="shared" si="0"/>
        <v>0</v>
      </c>
      <c r="AD27" s="86"/>
      <c r="AE27" s="86"/>
      <c r="AF27" s="87"/>
    </row>
    <row r="28" spans="1:60" s="10" customFormat="1" ht="22.5" customHeight="1" x14ac:dyDescent="0.2">
      <c r="A28" s="19"/>
      <c r="B28" s="19"/>
      <c r="C28" s="19"/>
      <c r="D28" s="22"/>
      <c r="E28" s="22"/>
      <c r="F28" s="88" t="s">
        <v>62</v>
      </c>
      <c r="G28" s="89"/>
      <c r="H28" s="89"/>
      <c r="I28" s="140"/>
      <c r="J28" s="140"/>
      <c r="K28" s="140"/>
      <c r="L28" s="140"/>
      <c r="M28" s="141"/>
      <c r="N28" s="141"/>
      <c r="O28" s="141"/>
      <c r="P28" s="92"/>
      <c r="Q28" s="92"/>
      <c r="R28" s="92"/>
      <c r="S28" s="140"/>
      <c r="T28" s="140"/>
      <c r="U28" s="140"/>
      <c r="V28" s="142"/>
      <c r="W28" s="142"/>
      <c r="X28" s="142"/>
      <c r="Y28" s="92"/>
      <c r="Z28" s="92"/>
      <c r="AA28" s="92"/>
      <c r="AB28" s="92"/>
      <c r="AC28" s="86">
        <f>SUM(I28:AB28)</f>
        <v>0</v>
      </c>
      <c r="AD28" s="86"/>
      <c r="AE28" s="86"/>
      <c r="AF28" s="87"/>
    </row>
    <row r="29" spans="1:60" s="10" customFormat="1" ht="22.5" customHeight="1" thickBot="1" x14ac:dyDescent="0.25">
      <c r="A29" s="19"/>
      <c r="B29" s="19"/>
      <c r="C29" s="19"/>
      <c r="D29" s="22"/>
      <c r="E29" s="22"/>
      <c r="F29" s="88" t="s">
        <v>63</v>
      </c>
      <c r="G29" s="89"/>
      <c r="H29" s="89"/>
      <c r="I29" s="92"/>
      <c r="J29" s="92"/>
      <c r="K29" s="92"/>
      <c r="L29" s="92"/>
      <c r="M29" s="90"/>
      <c r="N29" s="90"/>
      <c r="O29" s="90"/>
      <c r="P29" s="91"/>
      <c r="Q29" s="91"/>
      <c r="R29" s="91"/>
      <c r="S29" s="92"/>
      <c r="T29" s="92"/>
      <c r="U29" s="92"/>
      <c r="V29" s="93"/>
      <c r="W29" s="93"/>
      <c r="X29" s="93"/>
      <c r="Y29" s="92"/>
      <c r="Z29" s="92"/>
      <c r="AA29" s="92"/>
      <c r="AB29" s="92"/>
      <c r="AC29" s="86">
        <f t="shared" si="0"/>
        <v>0</v>
      </c>
      <c r="AD29" s="86"/>
      <c r="AE29" s="86"/>
      <c r="AF29" s="87"/>
    </row>
    <row r="30" spans="1:60" s="10" customFormat="1" ht="25.5" customHeight="1" thickBot="1" x14ac:dyDescent="0.25">
      <c r="A30" s="19"/>
      <c r="B30" s="19"/>
      <c r="C30" s="19"/>
      <c r="F30" s="147" t="s">
        <v>64</v>
      </c>
      <c r="G30" s="148"/>
      <c r="H30" s="149"/>
      <c r="I30" s="143">
        <f>SUM(I23:L29)</f>
        <v>0</v>
      </c>
      <c r="J30" s="143"/>
      <c r="K30" s="143"/>
      <c r="L30" s="143"/>
      <c r="M30" s="144">
        <f>SUM(M23:O29)</f>
        <v>0</v>
      </c>
      <c r="N30" s="145"/>
      <c r="O30" s="146"/>
      <c r="P30" s="144">
        <f>SUM(P23:R29)</f>
        <v>0</v>
      </c>
      <c r="Q30" s="145"/>
      <c r="R30" s="146"/>
      <c r="S30" s="144">
        <f>SUM(S23:U29)</f>
        <v>0</v>
      </c>
      <c r="T30" s="145"/>
      <c r="U30" s="146"/>
      <c r="V30" s="144">
        <f>SUM(V23:X29)</f>
        <v>0</v>
      </c>
      <c r="W30" s="145"/>
      <c r="X30" s="146"/>
      <c r="Y30" s="143">
        <f>SUM(Y23:AB29)</f>
        <v>0</v>
      </c>
      <c r="Z30" s="143"/>
      <c r="AA30" s="143"/>
      <c r="AB30" s="143"/>
      <c r="AC30" s="143">
        <f>SUM(AC23:AF29)</f>
        <v>0</v>
      </c>
      <c r="AD30" s="143"/>
      <c r="AE30" s="143"/>
      <c r="AF30" s="143"/>
    </row>
    <row r="32" spans="1:60" ht="18.75" hidden="1" customHeight="1" x14ac:dyDescent="0.2">
      <c r="A32" s="10"/>
      <c r="B32" s="10"/>
      <c r="C32" s="70" t="s">
        <v>65</v>
      </c>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2"/>
      <c r="AJ32" s="10"/>
      <c r="AK32" s="10"/>
    </row>
    <row r="33" spans="1:37" ht="24" hidden="1" customHeight="1" x14ac:dyDescent="0.2">
      <c r="A33" s="10"/>
      <c r="B33" s="10"/>
      <c r="C33" s="83" t="s">
        <v>66</v>
      </c>
      <c r="D33" s="84"/>
      <c r="E33" s="84"/>
      <c r="F33" s="84"/>
      <c r="G33" s="84"/>
      <c r="H33" s="85"/>
      <c r="I33" s="73"/>
      <c r="J33" s="74"/>
      <c r="K33" s="74"/>
      <c r="L33" s="74"/>
      <c r="M33" s="74"/>
      <c r="N33" s="74"/>
      <c r="O33" s="74"/>
      <c r="P33" s="74"/>
      <c r="Q33" s="74"/>
      <c r="R33" s="75"/>
      <c r="S33" s="76" t="s">
        <v>67</v>
      </c>
      <c r="T33" s="77"/>
      <c r="U33" s="77"/>
      <c r="V33" s="77"/>
      <c r="W33" s="77"/>
      <c r="X33" s="77"/>
      <c r="Y33" s="77"/>
      <c r="Z33" s="78"/>
      <c r="AA33" s="73"/>
      <c r="AB33" s="74"/>
      <c r="AC33" s="74"/>
      <c r="AD33" s="74"/>
      <c r="AE33" s="74"/>
      <c r="AF33" s="74"/>
      <c r="AG33" s="74"/>
      <c r="AH33" s="74"/>
      <c r="AI33" s="75"/>
      <c r="AJ33" s="10"/>
      <c r="AK33" s="10"/>
    </row>
    <row r="34" spans="1:37" ht="24" hidden="1" customHeight="1" x14ac:dyDescent="0.2">
      <c r="A34" s="10"/>
      <c r="B34" s="10"/>
      <c r="C34" s="79" t="s">
        <v>68</v>
      </c>
      <c r="D34" s="80"/>
      <c r="E34" s="80"/>
      <c r="F34" s="80"/>
      <c r="G34" s="80"/>
      <c r="H34" s="81"/>
      <c r="I34" s="79"/>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1"/>
      <c r="AJ34" s="10"/>
      <c r="AK34" s="10"/>
    </row>
    <row r="35" spans="1:37" ht="24" hidden="1" customHeight="1" x14ac:dyDescent="0.2">
      <c r="A35" s="10"/>
      <c r="B35" s="10"/>
      <c r="C35" s="79" t="s">
        <v>69</v>
      </c>
      <c r="D35" s="80"/>
      <c r="E35" s="80"/>
      <c r="F35" s="80"/>
      <c r="G35" s="80"/>
      <c r="H35" s="81"/>
      <c r="I35" s="73"/>
      <c r="J35" s="74"/>
      <c r="K35" s="74"/>
      <c r="L35" s="74"/>
      <c r="M35" s="74"/>
      <c r="N35" s="74"/>
      <c r="O35" s="74"/>
      <c r="P35" s="74"/>
      <c r="Q35" s="74"/>
      <c r="R35" s="74"/>
      <c r="S35" s="74"/>
      <c r="T35" s="74"/>
      <c r="U35" s="74"/>
      <c r="V35" s="74"/>
      <c r="W35" s="74"/>
      <c r="X35" s="75"/>
      <c r="Y35" s="76" t="s">
        <v>70</v>
      </c>
      <c r="Z35" s="77"/>
      <c r="AA35" s="82"/>
      <c r="AB35" s="74"/>
      <c r="AC35" s="74"/>
      <c r="AD35" s="74"/>
      <c r="AE35" s="74"/>
      <c r="AF35" s="74"/>
      <c r="AG35" s="74"/>
      <c r="AH35" s="74"/>
      <c r="AI35" s="75"/>
      <c r="AJ35" s="10"/>
      <c r="AK35" s="10"/>
    </row>
    <row r="37" spans="1:37" x14ac:dyDescent="0.2">
      <c r="A37" s="150" t="s">
        <v>71</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59"/>
      <c r="AG37" s="59"/>
      <c r="AH37" s="59"/>
      <c r="AI37" s="59"/>
      <c r="AJ37" s="59"/>
      <c r="AK37" s="59"/>
    </row>
    <row r="38" spans="1:37" ht="12.75" customHeight="1" x14ac:dyDescent="0.2">
      <c r="A38" s="68" t="s">
        <v>299</v>
      </c>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row>
    <row r="39" spans="1:37" x14ac:dyDescent="0.2">
      <c r="A39" s="68" t="s">
        <v>297</v>
      </c>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row>
    <row r="40" spans="1:37" ht="19.5" customHeight="1" x14ac:dyDescent="0.2">
      <c r="A40" s="68" t="s">
        <v>72</v>
      </c>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row>
    <row r="41" spans="1:37" ht="25.5" customHeight="1" x14ac:dyDescent="0.2">
      <c r="A41" s="68" t="s">
        <v>305</v>
      </c>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row>
    <row r="42" spans="1:37" ht="28.5" customHeight="1" x14ac:dyDescent="0.2">
      <c r="A42" s="68" t="s">
        <v>306</v>
      </c>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row>
    <row r="43" spans="1:37" ht="16.5" customHeight="1" x14ac:dyDescent="0.2">
      <c r="A43" s="69" t="s">
        <v>307</v>
      </c>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row>
  </sheetData>
  <sheetProtection algorithmName="SHA-512" hashValue="Lr91gGGPye2VhH83kbPo6uuDunPT+aMepglCvEqVLCLFqBiztYUEIm1Pz1GYel9wIhMERkFCimb+Fu5cWuhFRw==" saltValue="oZ65mFI73n2UHrxNfy700A==" spinCount="100000" sheet="1" selectLockedCells="1"/>
  <dataConsolidate/>
  <mergeCells count="159">
    <mergeCell ref="AC25:AF25"/>
    <mergeCell ref="AC26:AF26"/>
    <mergeCell ref="S25:U25"/>
    <mergeCell ref="M26:O26"/>
    <mergeCell ref="AC27:AF27"/>
    <mergeCell ref="V27:X27"/>
    <mergeCell ref="A41:AK41"/>
    <mergeCell ref="A39:AK39"/>
    <mergeCell ref="A38:AK38"/>
    <mergeCell ref="AC30:AF30"/>
    <mergeCell ref="M30:O30"/>
    <mergeCell ref="P30:R30"/>
    <mergeCell ref="S30:U30"/>
    <mergeCell ref="F30:H30"/>
    <mergeCell ref="A37:AE37"/>
    <mergeCell ref="I30:L30"/>
    <mergeCell ref="Y30:AB30"/>
    <mergeCell ref="V30:X30"/>
    <mergeCell ref="S27:U27"/>
    <mergeCell ref="Y27:AB27"/>
    <mergeCell ref="F27:H27"/>
    <mergeCell ref="I27:L27"/>
    <mergeCell ref="M27:O27"/>
    <mergeCell ref="P27:R27"/>
    <mergeCell ref="F24:H24"/>
    <mergeCell ref="P23:R23"/>
    <mergeCell ref="I23:L23"/>
    <mergeCell ref="I24:L24"/>
    <mergeCell ref="Y25:AB25"/>
    <mergeCell ref="Y26:AB26"/>
    <mergeCell ref="F28:H28"/>
    <mergeCell ref="I28:L28"/>
    <mergeCell ref="M28:O28"/>
    <mergeCell ref="P28:R28"/>
    <mergeCell ref="S28:U28"/>
    <mergeCell ref="V28:X28"/>
    <mergeCell ref="Y28:AB28"/>
    <mergeCell ref="I25:L25"/>
    <mergeCell ref="I26:L26"/>
    <mergeCell ref="S26:U26"/>
    <mergeCell ref="M25:O25"/>
    <mergeCell ref="V25:X25"/>
    <mergeCell ref="V26:X26"/>
    <mergeCell ref="F25:H25"/>
    <mergeCell ref="F26:H26"/>
    <mergeCell ref="P25:R25"/>
    <mergeCell ref="P26:R26"/>
    <mergeCell ref="F19:AF19"/>
    <mergeCell ref="F23:H23"/>
    <mergeCell ref="V22:X22"/>
    <mergeCell ref="S24:U24"/>
    <mergeCell ref="M23:O23"/>
    <mergeCell ref="M22:O22"/>
    <mergeCell ref="P22:R22"/>
    <mergeCell ref="S22:U22"/>
    <mergeCell ref="M24:O24"/>
    <mergeCell ref="AC23:AF23"/>
    <mergeCell ref="AC24:AF24"/>
    <mergeCell ref="AC20:AF22"/>
    <mergeCell ref="M21:R21"/>
    <mergeCell ref="S21:X21"/>
    <mergeCell ref="P24:R24"/>
    <mergeCell ref="I20:L22"/>
    <mergeCell ref="F20:H22"/>
    <mergeCell ref="S23:U23"/>
    <mergeCell ref="M20:AB20"/>
    <mergeCell ref="Y21:AB22"/>
    <mergeCell ref="V23:X23"/>
    <mergeCell ref="V24:X24"/>
    <mergeCell ref="Y23:AB23"/>
    <mergeCell ref="Y24:AB24"/>
    <mergeCell ref="A1:AK1"/>
    <mergeCell ref="AG9:AH9"/>
    <mergeCell ref="AI9:AK9"/>
    <mergeCell ref="AI10:AK10"/>
    <mergeCell ref="AG10:AH10"/>
    <mergeCell ref="A8:AK8"/>
    <mergeCell ref="G2:AK2"/>
    <mergeCell ref="G4:AK4"/>
    <mergeCell ref="G7:AK7"/>
    <mergeCell ref="G5:AK5"/>
    <mergeCell ref="A7:F7"/>
    <mergeCell ref="A9:X9"/>
    <mergeCell ref="A10:X10"/>
    <mergeCell ref="Y9:AF9"/>
    <mergeCell ref="AG6:AK6"/>
    <mergeCell ref="M6:S6"/>
    <mergeCell ref="Y10:AF10"/>
    <mergeCell ref="G6:L6"/>
    <mergeCell ref="Z6:AF6"/>
    <mergeCell ref="T6:Y6"/>
    <mergeCell ref="G3:AK3"/>
    <mergeCell ref="AF15:AK15"/>
    <mergeCell ref="N15:X15"/>
    <mergeCell ref="Y15:AC15"/>
    <mergeCell ref="AD17:AE17"/>
    <mergeCell ref="AF16:AK16"/>
    <mergeCell ref="A18:B18"/>
    <mergeCell ref="C18:M18"/>
    <mergeCell ref="AD16:AE16"/>
    <mergeCell ref="A15:B15"/>
    <mergeCell ref="AF17:AK17"/>
    <mergeCell ref="C17:M17"/>
    <mergeCell ref="N17:X17"/>
    <mergeCell ref="N18:X18"/>
    <mergeCell ref="Y18:AC18"/>
    <mergeCell ref="AD18:AE18"/>
    <mergeCell ref="AF18:AK18"/>
    <mergeCell ref="N16:X16"/>
    <mergeCell ref="Y16:AC16"/>
    <mergeCell ref="Y17:AC17"/>
    <mergeCell ref="A17:B17"/>
    <mergeCell ref="Y12:AF12"/>
    <mergeCell ref="AI12:AK12"/>
    <mergeCell ref="AD13:AE13"/>
    <mergeCell ref="AF13:AK13"/>
    <mergeCell ref="A11:X11"/>
    <mergeCell ref="Y11:AF11"/>
    <mergeCell ref="A16:B16"/>
    <mergeCell ref="AG12:AH12"/>
    <mergeCell ref="AG11:AH11"/>
    <mergeCell ref="AI11:AK11"/>
    <mergeCell ref="A12:X12"/>
    <mergeCell ref="A14:B14"/>
    <mergeCell ref="C13:M13"/>
    <mergeCell ref="A13:B13"/>
    <mergeCell ref="Y13:AC13"/>
    <mergeCell ref="N13:X13"/>
    <mergeCell ref="AD14:AE14"/>
    <mergeCell ref="AF14:AK14"/>
    <mergeCell ref="Y14:AC14"/>
    <mergeCell ref="AD15:AE15"/>
    <mergeCell ref="C14:M14"/>
    <mergeCell ref="N14:X14"/>
    <mergeCell ref="C15:M15"/>
    <mergeCell ref="C16:M16"/>
    <mergeCell ref="AC28:AF28"/>
    <mergeCell ref="F29:H29"/>
    <mergeCell ref="M29:O29"/>
    <mergeCell ref="P29:R29"/>
    <mergeCell ref="I29:L29"/>
    <mergeCell ref="AC29:AF29"/>
    <mergeCell ref="V29:X29"/>
    <mergeCell ref="Y29:AB29"/>
    <mergeCell ref="S29:U29"/>
    <mergeCell ref="A40:AK40"/>
    <mergeCell ref="A42:AK42"/>
    <mergeCell ref="A43:AK43"/>
    <mergeCell ref="C32:AI32"/>
    <mergeCell ref="I33:R33"/>
    <mergeCell ref="S33:Z33"/>
    <mergeCell ref="AA33:AI33"/>
    <mergeCell ref="I34:AI34"/>
    <mergeCell ref="I35:X35"/>
    <mergeCell ref="Y35:Z35"/>
    <mergeCell ref="AA35:AI35"/>
    <mergeCell ref="C33:H33"/>
    <mergeCell ref="C34:H34"/>
    <mergeCell ref="C35:H35"/>
  </mergeCells>
  <phoneticPr fontId="0" type="noConversion"/>
  <dataValidations count="4">
    <dataValidation type="list" allowBlank="1" showInputMessage="1" showErrorMessage="1" sqref="G4:AK4" xr:uid="{00000000-0002-0000-0000-000000000000}">
      <formula1>$BA$1:$BA$6</formula1>
    </dataValidation>
    <dataValidation type="list" allowBlank="1" showInputMessage="1" showErrorMessage="1" sqref="Z6:AF6" xr:uid="{00000000-0002-0000-0000-000001000000}">
      <formula1>$BC$2:$BC$13</formula1>
    </dataValidation>
    <dataValidation type="list" allowBlank="1" showInputMessage="1" showErrorMessage="1" sqref="G6:L6" xr:uid="{00000000-0002-0000-0000-000002000000}">
      <formula1>$BC$1:$BC$11</formula1>
    </dataValidation>
    <dataValidation type="list" allowBlank="1" showInputMessage="1" showErrorMessage="1" sqref="A15:B15 A17:B17 A13:B13" xr:uid="{00000000-0002-0000-0000-000003000000}">
      <formula1>$AZ$1:$AZ$4</formula1>
    </dataValidation>
  </dataValidations>
  <printOptions horizontalCentered="1"/>
  <pageMargins left="0.25" right="0.25" top="0.25" bottom="0.25" header="0.37" footer="0.4"/>
  <pageSetup scale="7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2"/>
  <dimension ref="A1:BA25"/>
  <sheetViews>
    <sheetView topLeftCell="A8" zoomScaleNormal="100" workbookViewId="0">
      <selection activeCell="A11" sqref="A11:F11"/>
    </sheetView>
  </sheetViews>
  <sheetFormatPr defaultColWidth="9.140625" defaultRowHeight="12.75" x14ac:dyDescent="0.2"/>
  <cols>
    <col min="1" max="2" width="3.7109375" customWidth="1"/>
    <col min="3" max="4" width="4.28515625" customWidth="1"/>
    <col min="5" max="5" width="8.5703125" customWidth="1"/>
    <col min="6" max="6" width="4.140625" customWidth="1"/>
    <col min="7" max="7" width="11" customWidth="1"/>
    <col min="8" max="8" width="4.42578125" customWidth="1"/>
    <col min="9" max="11" width="4.28515625" customWidth="1"/>
    <col min="12" max="13" width="5.85546875" customWidth="1"/>
    <col min="14" max="15" width="5.28515625" customWidth="1"/>
    <col min="16" max="23" width="4.28515625" customWidth="1"/>
    <col min="24" max="24" width="4.85546875" customWidth="1"/>
    <col min="25" max="25" width="4.5703125" customWidth="1"/>
    <col min="26" max="27" width="5.85546875" customWidth="1"/>
    <col min="28" max="28" width="5" customWidth="1"/>
    <col min="29" max="29" width="6" customWidth="1"/>
    <col min="30" max="81" width="3.7109375" customWidth="1"/>
  </cols>
  <sheetData>
    <row r="1" spans="1:53" ht="20.100000000000001" customHeight="1" x14ac:dyDescent="0.2">
      <c r="A1" s="7" t="str">
        <f>T('Exhibit 13 Budget Cover Page'!A2)</f>
        <v>Program Services:</v>
      </c>
      <c r="F1" s="5"/>
      <c r="G1" s="5"/>
      <c r="H1" s="170" t="str">
        <f>T('Exhibit 13 Budget Cover Page'!G2)</f>
        <v>Older Americans Act OCA Title III B ( Omsbudsman General Fund)</v>
      </c>
      <c r="I1" s="170"/>
      <c r="J1" s="170"/>
      <c r="K1" s="170"/>
      <c r="L1" s="170"/>
      <c r="M1" s="170"/>
      <c r="N1" s="170"/>
      <c r="O1" s="170"/>
      <c r="P1" s="170"/>
      <c r="Q1" s="170"/>
      <c r="R1" s="170"/>
      <c r="S1" s="170"/>
      <c r="T1" s="170"/>
      <c r="U1" s="170"/>
      <c r="V1" s="170"/>
      <c r="W1" s="170"/>
      <c r="X1" s="170"/>
      <c r="Y1" s="170"/>
      <c r="Z1" s="170"/>
      <c r="AA1" s="170"/>
      <c r="AB1" s="170"/>
      <c r="AC1" s="170"/>
      <c r="AU1" s="9" t="s">
        <v>4</v>
      </c>
      <c r="BA1" s="9" t="s">
        <v>4</v>
      </c>
    </row>
    <row r="2" spans="1:53" ht="20.100000000000001" customHeight="1" x14ac:dyDescent="0.2">
      <c r="A2" s="7" t="str">
        <f>T('Exhibit 13 Budget Cover Page'!A4)</f>
        <v>Fiscal Year:</v>
      </c>
      <c r="F2" s="5"/>
      <c r="G2" s="5"/>
      <c r="H2" s="103" t="str">
        <f>T('Exhibit 13 Budget Cover Page'!G4:AK4)</f>
        <v>2023-24</v>
      </c>
      <c r="I2" s="103"/>
      <c r="J2" s="103"/>
      <c r="K2" s="103"/>
      <c r="L2" s="103"/>
      <c r="M2" s="103"/>
      <c r="N2" s="103"/>
      <c r="O2" s="103"/>
      <c r="P2" s="103"/>
      <c r="Q2" s="103"/>
      <c r="R2" s="103"/>
      <c r="S2" s="103"/>
      <c r="T2" s="103"/>
      <c r="U2" s="103"/>
      <c r="V2" s="103"/>
      <c r="W2" s="103"/>
      <c r="X2" s="103"/>
      <c r="Y2" s="103"/>
      <c r="Z2" s="103"/>
      <c r="AA2" s="103"/>
      <c r="AB2" s="103"/>
      <c r="AC2" s="103"/>
      <c r="AU2" s="9" t="s">
        <v>180</v>
      </c>
      <c r="BA2" s="9" t="s">
        <v>181</v>
      </c>
    </row>
    <row r="3" spans="1:53" s="6" customFormat="1" ht="20.100000000000001" hidden="1" customHeight="1" x14ac:dyDescent="0.2">
      <c r="A3" s="11" t="str">
        <f>T('Exhibit 13 Budget Cover Page'!A5)</f>
        <v>Subaward Number:</v>
      </c>
      <c r="B3" s="11"/>
      <c r="C3" s="11"/>
      <c r="D3" s="11"/>
      <c r="E3" s="12"/>
      <c r="F3" s="12"/>
      <c r="G3" s="12"/>
      <c r="H3" s="171" t="str">
        <f>T('Exhibit 13 Budget Cover Page'!G5:AK5)</f>
        <v>[Enter Subaward Number]</v>
      </c>
      <c r="I3" s="171"/>
      <c r="J3" s="171"/>
      <c r="K3" s="171"/>
      <c r="L3" s="171"/>
      <c r="M3" s="171"/>
      <c r="N3" s="171"/>
      <c r="O3" s="171"/>
      <c r="P3" s="171"/>
      <c r="Q3" s="171"/>
      <c r="R3" s="171"/>
      <c r="S3" s="171"/>
      <c r="T3" s="171"/>
      <c r="U3" s="171"/>
      <c r="V3" s="171"/>
      <c r="W3" s="171"/>
      <c r="X3" s="171"/>
      <c r="Y3" s="171"/>
      <c r="Z3" s="171"/>
      <c r="AA3" s="171"/>
      <c r="AB3" s="171"/>
      <c r="AC3" s="171"/>
      <c r="AD3" s="10"/>
      <c r="AE3" s="10"/>
      <c r="AF3" s="10"/>
      <c r="AG3" s="10"/>
      <c r="AH3" s="10"/>
      <c r="AI3" s="10"/>
      <c r="AJ3" s="10"/>
      <c r="AK3" s="10"/>
      <c r="AL3" s="10"/>
      <c r="AM3" s="10"/>
      <c r="AN3" s="10"/>
      <c r="AO3" s="10"/>
      <c r="AP3" s="10"/>
      <c r="AQ3" s="10"/>
      <c r="AR3" s="10"/>
      <c r="AS3" s="10"/>
      <c r="AT3" s="10"/>
      <c r="AU3" s="9" t="s">
        <v>182</v>
      </c>
      <c r="AV3" s="10"/>
      <c r="AW3" s="10"/>
      <c r="AX3" s="10"/>
      <c r="AY3" s="10"/>
      <c r="AZ3" s="10"/>
      <c r="BA3" s="9" t="s">
        <v>183</v>
      </c>
    </row>
    <row r="4" spans="1:53" s="12" customFormat="1" ht="23.25" hidden="1" customHeight="1" x14ac:dyDescent="0.2">
      <c r="A4" s="11" t="s">
        <v>20</v>
      </c>
      <c r="B4" s="11"/>
      <c r="C4" s="11"/>
      <c r="D4" s="11"/>
      <c r="F4" s="17"/>
      <c r="G4" s="17"/>
      <c r="H4" s="109" t="str">
        <f>T('Exhibit 13 Budget Cover Page'!G6:L6)</f>
        <v>N/A</v>
      </c>
      <c r="I4" s="109"/>
      <c r="J4" s="109"/>
      <c r="K4" s="109"/>
      <c r="L4" s="109"/>
      <c r="M4" s="109"/>
      <c r="N4" s="109"/>
      <c r="O4" s="109"/>
      <c r="P4" s="20" t="s">
        <v>22</v>
      </c>
      <c r="Q4" s="20"/>
      <c r="S4" s="17"/>
      <c r="T4" s="17"/>
      <c r="U4" s="171" t="str">
        <f>T('Exhibit 13 Budget Cover Page'!Z6:AF6)</f>
        <v>N/A</v>
      </c>
      <c r="V4" s="171"/>
      <c r="W4" s="171"/>
      <c r="X4" s="171"/>
      <c r="Y4" s="171"/>
      <c r="Z4" s="171"/>
      <c r="AA4" s="171"/>
      <c r="AB4" s="171"/>
      <c r="AC4" s="171"/>
      <c r="AD4" s="8"/>
      <c r="AE4" s="8"/>
      <c r="AF4" s="8"/>
      <c r="AG4" s="8"/>
      <c r="AU4" s="14" t="s">
        <v>277</v>
      </c>
      <c r="AV4" s="13"/>
      <c r="AX4" s="14" t="s">
        <v>33</v>
      </c>
    </row>
    <row r="5" spans="1:53" ht="20.100000000000001" customHeight="1" x14ac:dyDescent="0.2">
      <c r="A5" s="7" t="str">
        <f>T('Exhibit 13 Budget Cover Page'!A7:F7)</f>
        <v>BIDDER'S Legal Name:</v>
      </c>
      <c r="B5" s="1"/>
      <c r="C5" s="1"/>
      <c r="D5" s="1"/>
      <c r="E5" s="1"/>
      <c r="F5" s="4"/>
      <c r="G5" s="4"/>
      <c r="H5" s="109" t="str">
        <f>T('Exhibit 13 Budget Cover Page'!G7:AK7)</f>
        <v>[Enter Legal Name]</v>
      </c>
      <c r="I5" s="109"/>
      <c r="J5" s="109"/>
      <c r="K5" s="109"/>
      <c r="L5" s="109"/>
      <c r="M5" s="109"/>
      <c r="N5" s="109"/>
      <c r="O5" s="109"/>
      <c r="P5" s="109"/>
      <c r="Q5" s="109"/>
      <c r="R5" s="109"/>
      <c r="S5" s="109"/>
      <c r="T5" s="109"/>
      <c r="U5" s="171"/>
      <c r="V5" s="171"/>
      <c r="W5" s="171"/>
      <c r="X5" s="171"/>
      <c r="Y5" s="171"/>
      <c r="Z5" s="171"/>
      <c r="AA5" s="171"/>
      <c r="AB5" s="171"/>
      <c r="AC5" s="171"/>
    </row>
    <row r="6" spans="1:53" s="6" customFormat="1" ht="25.5" customHeight="1" thickBot="1" x14ac:dyDescent="0.25">
      <c r="A6" s="110" t="s">
        <v>184</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0"/>
      <c r="AE6" s="10"/>
      <c r="AF6" s="10"/>
      <c r="AG6" s="10"/>
      <c r="AH6" s="10"/>
      <c r="AI6" s="10"/>
      <c r="AJ6" s="10"/>
      <c r="AK6" s="10"/>
      <c r="AL6" s="10"/>
      <c r="AM6" s="10"/>
      <c r="AN6" s="10"/>
      <c r="AO6" s="10"/>
      <c r="AP6" s="10"/>
      <c r="AQ6" s="10"/>
      <c r="AR6" s="10"/>
      <c r="AS6" s="10"/>
      <c r="AT6" s="10"/>
      <c r="AU6" s="10"/>
      <c r="AV6" s="10"/>
      <c r="AW6" s="10"/>
      <c r="AX6" s="10"/>
      <c r="AY6" s="10"/>
      <c r="AZ6" s="10"/>
      <c r="BA6" s="10"/>
    </row>
    <row r="7" spans="1:53" s="3" customFormat="1" ht="21" customHeight="1" x14ac:dyDescent="0.15">
      <c r="A7" s="267" t="s">
        <v>185</v>
      </c>
      <c r="B7" s="458"/>
      <c r="C7" s="458"/>
      <c r="D7" s="458"/>
      <c r="E7" s="458"/>
      <c r="F7" s="182"/>
      <c r="G7" s="475" t="s">
        <v>186</v>
      </c>
      <c r="H7" s="174" t="s">
        <v>187</v>
      </c>
      <c r="I7" s="174"/>
      <c r="J7" s="174" t="s">
        <v>188</v>
      </c>
      <c r="K7" s="174"/>
      <c r="L7" s="177" t="s">
        <v>78</v>
      </c>
      <c r="M7" s="178"/>
      <c r="N7" s="181" t="s">
        <v>274</v>
      </c>
      <c r="O7" s="182"/>
      <c r="P7" s="442" t="s">
        <v>284</v>
      </c>
      <c r="Q7" s="443"/>
      <c r="R7" s="443"/>
      <c r="S7" s="443"/>
      <c r="T7" s="443"/>
      <c r="U7" s="443"/>
      <c r="V7" s="443"/>
      <c r="W7" s="443"/>
      <c r="X7" s="443"/>
      <c r="Y7" s="444"/>
      <c r="Z7" s="177" t="s">
        <v>151</v>
      </c>
      <c r="AA7" s="178"/>
      <c r="AB7" s="181" t="s">
        <v>80</v>
      </c>
      <c r="AC7" s="182"/>
    </row>
    <row r="8" spans="1:53" s="3" customFormat="1" ht="38.25" customHeight="1" x14ac:dyDescent="0.15">
      <c r="A8" s="269"/>
      <c r="B8" s="459"/>
      <c r="C8" s="459"/>
      <c r="D8" s="459"/>
      <c r="E8" s="459"/>
      <c r="F8" s="188"/>
      <c r="G8" s="476"/>
      <c r="H8" s="174"/>
      <c r="I8" s="174"/>
      <c r="J8" s="174"/>
      <c r="K8" s="174"/>
      <c r="L8" s="179"/>
      <c r="M8" s="180"/>
      <c r="N8" s="183"/>
      <c r="O8" s="184"/>
      <c r="P8" s="174" t="s">
        <v>189</v>
      </c>
      <c r="Q8" s="174"/>
      <c r="R8" s="174"/>
      <c r="S8" s="174"/>
      <c r="T8" s="174" t="s">
        <v>82</v>
      </c>
      <c r="U8" s="174"/>
      <c r="V8" s="174"/>
      <c r="W8" s="174"/>
      <c r="X8" s="176" t="s">
        <v>175</v>
      </c>
      <c r="Y8" s="189"/>
      <c r="Z8" s="179"/>
      <c r="AA8" s="180"/>
      <c r="AB8" s="179"/>
      <c r="AC8" s="188"/>
    </row>
    <row r="9" spans="1:53" s="3" customFormat="1" ht="37.5" customHeight="1" x14ac:dyDescent="0.15">
      <c r="A9" s="460"/>
      <c r="B9" s="461"/>
      <c r="C9" s="461"/>
      <c r="D9" s="461"/>
      <c r="E9" s="461"/>
      <c r="F9" s="184"/>
      <c r="G9" s="477"/>
      <c r="H9" s="174"/>
      <c r="I9" s="174"/>
      <c r="J9" s="174"/>
      <c r="K9" s="174"/>
      <c r="L9" s="183" t="s">
        <v>190</v>
      </c>
      <c r="M9" s="191"/>
      <c r="N9" s="446" t="s">
        <v>176</v>
      </c>
      <c r="O9" s="447"/>
      <c r="P9" s="174" t="s">
        <v>86</v>
      </c>
      <c r="Q9" s="175"/>
      <c r="R9" s="174" t="s">
        <v>87</v>
      </c>
      <c r="S9" s="175"/>
      <c r="T9" s="174" t="s">
        <v>86</v>
      </c>
      <c r="U9" s="175"/>
      <c r="V9" s="174" t="s">
        <v>87</v>
      </c>
      <c r="W9" s="175"/>
      <c r="X9" s="176" t="s">
        <v>86</v>
      </c>
      <c r="Y9" s="189"/>
      <c r="Z9" s="183" t="s">
        <v>88</v>
      </c>
      <c r="AA9" s="191"/>
      <c r="AB9" s="183" t="s">
        <v>89</v>
      </c>
      <c r="AC9" s="184"/>
    </row>
    <row r="10" spans="1:53" s="2" customFormat="1" ht="12.75" customHeight="1" x14ac:dyDescent="0.2">
      <c r="A10" s="192" t="s">
        <v>90</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4"/>
    </row>
    <row r="11" spans="1:53" ht="24.95" customHeight="1" x14ac:dyDescent="0.2">
      <c r="A11" s="433" t="s">
        <v>191</v>
      </c>
      <c r="B11" s="434"/>
      <c r="C11" s="434"/>
      <c r="D11" s="434"/>
      <c r="E11" s="434"/>
      <c r="F11" s="435"/>
      <c r="G11" s="64" t="s">
        <v>4</v>
      </c>
      <c r="H11" s="485"/>
      <c r="I11" s="485"/>
      <c r="J11" s="440"/>
      <c r="K11" s="440"/>
      <c r="L11" s="199">
        <f t="shared" ref="L11:L17" si="0">H11*J11</f>
        <v>0</v>
      </c>
      <c r="M11" s="200"/>
      <c r="N11" s="160"/>
      <c r="O11" s="161"/>
      <c r="P11" s="161"/>
      <c r="Q11" s="161"/>
      <c r="R11" s="161"/>
      <c r="S11" s="161"/>
      <c r="T11" s="161"/>
      <c r="U11" s="161"/>
      <c r="V11" s="161"/>
      <c r="W11" s="161"/>
      <c r="X11" s="484"/>
      <c r="Y11" s="291"/>
      <c r="Z11" s="199">
        <f>IF(L11="","",SUM(N11:Y11))</f>
        <v>0</v>
      </c>
      <c r="AA11" s="200"/>
      <c r="AB11" s="480">
        <f>IF(L11="","",(L11-Z11))</f>
        <v>0</v>
      </c>
      <c r="AC11" s="481"/>
    </row>
    <row r="12" spans="1:53" ht="24.95" customHeight="1" x14ac:dyDescent="0.2">
      <c r="A12" s="433" t="s">
        <v>191</v>
      </c>
      <c r="B12" s="434"/>
      <c r="C12" s="434"/>
      <c r="D12" s="434"/>
      <c r="E12" s="434"/>
      <c r="F12" s="435"/>
      <c r="G12" s="63" t="s">
        <v>4</v>
      </c>
      <c r="H12" s="482"/>
      <c r="I12" s="483"/>
      <c r="J12" s="278"/>
      <c r="K12" s="463"/>
      <c r="L12" s="199">
        <f t="shared" si="0"/>
        <v>0</v>
      </c>
      <c r="M12" s="200"/>
      <c r="N12" s="159"/>
      <c r="O12" s="160"/>
      <c r="P12" s="346"/>
      <c r="Q12" s="160"/>
      <c r="R12" s="346"/>
      <c r="S12" s="160"/>
      <c r="T12" s="346"/>
      <c r="U12" s="160"/>
      <c r="V12" s="346"/>
      <c r="W12" s="160"/>
      <c r="X12" s="291"/>
      <c r="Y12" s="293"/>
      <c r="Z12" s="199">
        <f>IF(L12="","",SUM(N12:Y12))</f>
        <v>0</v>
      </c>
      <c r="AA12" s="200"/>
      <c r="AB12" s="480">
        <f t="shared" ref="AB12:AB17" si="1">IF(L12="","",(L12-Z12))</f>
        <v>0</v>
      </c>
      <c r="AC12" s="481"/>
    </row>
    <row r="13" spans="1:53" ht="24.95" customHeight="1" x14ac:dyDescent="0.2">
      <c r="A13" s="433" t="s">
        <v>191</v>
      </c>
      <c r="B13" s="434"/>
      <c r="C13" s="434"/>
      <c r="D13" s="434"/>
      <c r="E13" s="434"/>
      <c r="F13" s="435"/>
      <c r="G13" s="63" t="s">
        <v>4</v>
      </c>
      <c r="H13" s="482"/>
      <c r="I13" s="483"/>
      <c r="J13" s="278"/>
      <c r="K13" s="463"/>
      <c r="L13" s="199">
        <f t="shared" si="0"/>
        <v>0</v>
      </c>
      <c r="M13" s="200"/>
      <c r="N13" s="159"/>
      <c r="O13" s="160"/>
      <c r="P13" s="346"/>
      <c r="Q13" s="160"/>
      <c r="R13" s="346"/>
      <c r="S13" s="160"/>
      <c r="T13" s="346"/>
      <c r="U13" s="160"/>
      <c r="V13" s="346"/>
      <c r="W13" s="160"/>
      <c r="X13" s="291"/>
      <c r="Y13" s="293"/>
      <c r="Z13" s="199">
        <f>IF(L13="","",SUM(N13:Y13))</f>
        <v>0</v>
      </c>
      <c r="AA13" s="200"/>
      <c r="AB13" s="480">
        <f t="shared" si="1"/>
        <v>0</v>
      </c>
      <c r="AC13" s="481"/>
    </row>
    <row r="14" spans="1:53" ht="24.95" customHeight="1" x14ac:dyDescent="0.2">
      <c r="A14" s="433" t="s">
        <v>191</v>
      </c>
      <c r="B14" s="434"/>
      <c r="C14" s="434"/>
      <c r="D14" s="434"/>
      <c r="E14" s="434"/>
      <c r="F14" s="435"/>
      <c r="G14" s="63" t="s">
        <v>4</v>
      </c>
      <c r="H14" s="482"/>
      <c r="I14" s="483"/>
      <c r="J14" s="278"/>
      <c r="K14" s="463"/>
      <c r="L14" s="199">
        <f t="shared" si="0"/>
        <v>0</v>
      </c>
      <c r="M14" s="200"/>
      <c r="N14" s="159"/>
      <c r="O14" s="160"/>
      <c r="P14" s="346"/>
      <c r="Q14" s="160"/>
      <c r="R14" s="346"/>
      <c r="S14" s="160"/>
      <c r="T14" s="346"/>
      <c r="U14" s="160"/>
      <c r="V14" s="346"/>
      <c r="W14" s="160"/>
      <c r="X14" s="291"/>
      <c r="Y14" s="293"/>
      <c r="Z14" s="199">
        <f t="shared" ref="Z14:Z17" si="2">IF(L14="","",SUM(N14:Y14))</f>
        <v>0</v>
      </c>
      <c r="AA14" s="200"/>
      <c r="AB14" s="480">
        <f t="shared" si="1"/>
        <v>0</v>
      </c>
      <c r="AC14" s="481"/>
    </row>
    <row r="15" spans="1:53" ht="24.95" customHeight="1" x14ac:dyDescent="0.2">
      <c r="A15" s="433" t="s">
        <v>191</v>
      </c>
      <c r="B15" s="434"/>
      <c r="C15" s="434"/>
      <c r="D15" s="434"/>
      <c r="E15" s="434"/>
      <c r="F15" s="435"/>
      <c r="G15" s="63" t="s">
        <v>4</v>
      </c>
      <c r="H15" s="482"/>
      <c r="I15" s="483"/>
      <c r="J15" s="278"/>
      <c r="K15" s="463"/>
      <c r="L15" s="199">
        <f t="shared" si="0"/>
        <v>0</v>
      </c>
      <c r="M15" s="200"/>
      <c r="N15" s="159"/>
      <c r="O15" s="160"/>
      <c r="P15" s="346"/>
      <c r="Q15" s="160"/>
      <c r="R15" s="346"/>
      <c r="S15" s="160"/>
      <c r="T15" s="346"/>
      <c r="U15" s="160"/>
      <c r="V15" s="346"/>
      <c r="W15" s="160"/>
      <c r="X15" s="291"/>
      <c r="Y15" s="293"/>
      <c r="Z15" s="199">
        <f t="shared" si="2"/>
        <v>0</v>
      </c>
      <c r="AA15" s="200"/>
      <c r="AB15" s="480">
        <f t="shared" si="1"/>
        <v>0</v>
      </c>
      <c r="AC15" s="481"/>
    </row>
    <row r="16" spans="1:53" ht="24.95" customHeight="1" x14ac:dyDescent="0.2">
      <c r="A16" s="433" t="s">
        <v>191</v>
      </c>
      <c r="B16" s="434"/>
      <c r="C16" s="434"/>
      <c r="D16" s="434"/>
      <c r="E16" s="434"/>
      <c r="F16" s="435"/>
      <c r="G16" s="63" t="s">
        <v>4</v>
      </c>
      <c r="H16" s="482"/>
      <c r="I16" s="483"/>
      <c r="J16" s="278"/>
      <c r="K16" s="463"/>
      <c r="L16" s="199">
        <f t="shared" si="0"/>
        <v>0</v>
      </c>
      <c r="M16" s="200"/>
      <c r="N16" s="159"/>
      <c r="O16" s="160"/>
      <c r="P16" s="346"/>
      <c r="Q16" s="160"/>
      <c r="R16" s="346"/>
      <c r="S16" s="160"/>
      <c r="T16" s="346"/>
      <c r="U16" s="160"/>
      <c r="V16" s="346"/>
      <c r="W16" s="160"/>
      <c r="X16" s="291"/>
      <c r="Y16" s="293"/>
      <c r="Z16" s="199">
        <f t="shared" si="2"/>
        <v>0</v>
      </c>
      <c r="AA16" s="200"/>
      <c r="AB16" s="480">
        <f t="shared" si="1"/>
        <v>0</v>
      </c>
      <c r="AC16" s="481"/>
    </row>
    <row r="17" spans="1:31" ht="24.95" customHeight="1" x14ac:dyDescent="0.2">
      <c r="A17" s="433" t="s">
        <v>191</v>
      </c>
      <c r="B17" s="434"/>
      <c r="C17" s="434"/>
      <c r="D17" s="434"/>
      <c r="E17" s="434"/>
      <c r="F17" s="435"/>
      <c r="G17" s="63" t="s">
        <v>4</v>
      </c>
      <c r="H17" s="482"/>
      <c r="I17" s="483"/>
      <c r="J17" s="278"/>
      <c r="K17" s="463"/>
      <c r="L17" s="199">
        <f t="shared" si="0"/>
        <v>0</v>
      </c>
      <c r="M17" s="200"/>
      <c r="N17" s="159"/>
      <c r="O17" s="160"/>
      <c r="P17" s="346"/>
      <c r="Q17" s="160"/>
      <c r="R17" s="346"/>
      <c r="S17" s="160"/>
      <c r="T17" s="346"/>
      <c r="U17" s="160"/>
      <c r="V17" s="346"/>
      <c r="W17" s="160"/>
      <c r="X17" s="291"/>
      <c r="Y17" s="293"/>
      <c r="Z17" s="199">
        <f t="shared" si="2"/>
        <v>0</v>
      </c>
      <c r="AA17" s="200"/>
      <c r="AB17" s="480">
        <f t="shared" si="1"/>
        <v>0</v>
      </c>
      <c r="AC17" s="481"/>
    </row>
    <row r="18" spans="1:31" s="2" customFormat="1" ht="12.75" customHeight="1" x14ac:dyDescent="0.2">
      <c r="A18" s="192" t="s">
        <v>64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4"/>
    </row>
    <row r="19" spans="1:31" ht="24.75" customHeight="1" thickBot="1" x14ac:dyDescent="0.25">
      <c r="A19" s="428" t="s">
        <v>192</v>
      </c>
      <c r="B19" s="479"/>
      <c r="C19" s="479"/>
      <c r="D19" s="479"/>
      <c r="E19" s="479"/>
      <c r="F19" s="479"/>
      <c r="G19" s="60"/>
      <c r="H19" s="452"/>
      <c r="I19" s="453"/>
      <c r="J19" s="453"/>
      <c r="K19" s="453"/>
      <c r="L19" s="251">
        <f>SUM(L11:M17)</f>
        <v>0</v>
      </c>
      <c r="M19" s="252"/>
      <c r="N19" s="233">
        <f>SUM(N11:O17)</f>
        <v>0</v>
      </c>
      <c r="O19" s="234"/>
      <c r="P19" s="234">
        <f>SUM(P11:Q17)</f>
        <v>0</v>
      </c>
      <c r="Q19" s="234"/>
      <c r="R19" s="234">
        <f>SUM(R11:S17)</f>
        <v>0</v>
      </c>
      <c r="S19" s="234"/>
      <c r="T19" s="234">
        <f>SUM(T11:U17)</f>
        <v>0</v>
      </c>
      <c r="U19" s="234"/>
      <c r="V19" s="234">
        <f>SUM(V11:W17)</f>
        <v>0</v>
      </c>
      <c r="W19" s="234"/>
      <c r="X19" s="478">
        <f>SUM(X18:Y18)</f>
        <v>0</v>
      </c>
      <c r="Y19" s="478"/>
      <c r="Z19" s="251">
        <f>SUM(Z11:AA17)</f>
        <v>0</v>
      </c>
      <c r="AA19" s="252"/>
      <c r="AB19" s="471">
        <f>IF(L19="","",(L19-Z19))</f>
        <v>0</v>
      </c>
      <c r="AC19" s="472"/>
    </row>
    <row r="21" spans="1:31" s="2" customFormat="1" ht="12.75" customHeight="1" x14ac:dyDescent="0.2">
      <c r="A21" s="445" t="s">
        <v>71</v>
      </c>
      <c r="B21" s="445"/>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15"/>
      <c r="AE21" s="15"/>
    </row>
    <row r="22" spans="1:31" ht="106.5" customHeight="1" x14ac:dyDescent="0.2">
      <c r="A22" s="474" t="s">
        <v>304</v>
      </c>
      <c r="B22" s="474"/>
      <c r="C22" s="474"/>
      <c r="D22" s="474"/>
      <c r="E22" s="474"/>
      <c r="F22" s="474"/>
      <c r="G22" s="474"/>
      <c r="H22" s="474"/>
      <c r="I22" s="474"/>
      <c r="J22" s="474"/>
      <c r="K22" s="474"/>
      <c r="L22" s="474"/>
      <c r="M22" s="474"/>
      <c r="N22" s="474"/>
      <c r="O22" s="474"/>
      <c r="P22" s="474"/>
      <c r="Q22" s="474"/>
      <c r="R22" s="474"/>
      <c r="S22" s="474"/>
      <c r="T22" s="474"/>
      <c r="U22" s="474"/>
      <c r="V22" s="474"/>
      <c r="W22" s="474"/>
      <c r="X22" s="474"/>
      <c r="Y22" s="474"/>
      <c r="Z22" s="474"/>
      <c r="AA22" s="474"/>
      <c r="AB22" s="474"/>
      <c r="AC22" s="474"/>
    </row>
    <row r="23" spans="1:31" ht="14.25" customHeight="1" x14ac:dyDescent="0.2">
      <c r="A23" s="473" t="s">
        <v>293</v>
      </c>
      <c r="B23" s="473"/>
      <c r="C23" s="473"/>
      <c r="D23" s="473"/>
      <c r="E23" s="473"/>
      <c r="F23" s="473"/>
      <c r="G23" s="473"/>
      <c r="H23" s="473"/>
      <c r="I23" s="473"/>
      <c r="J23" s="473"/>
      <c r="K23" s="473"/>
      <c r="L23" s="473"/>
      <c r="M23" s="473"/>
      <c r="N23" s="473"/>
      <c r="O23" s="473"/>
      <c r="P23" s="473"/>
      <c r="Q23" s="473"/>
      <c r="R23" s="473"/>
      <c r="S23" s="473"/>
      <c r="T23" s="473"/>
      <c r="U23" s="473"/>
      <c r="V23" s="473"/>
      <c r="W23" s="473"/>
      <c r="X23" s="473"/>
      <c r="Y23" s="473"/>
      <c r="Z23" s="473"/>
      <c r="AA23" s="473"/>
      <c r="AB23" s="473"/>
      <c r="AC23" s="473"/>
    </row>
    <row r="24" spans="1:31" ht="24" customHeight="1" x14ac:dyDescent="0.2">
      <c r="A24" s="473" t="s">
        <v>289</v>
      </c>
      <c r="B24" s="473"/>
      <c r="C24" s="473"/>
      <c r="D24" s="473"/>
      <c r="E24" s="473"/>
      <c r="F24" s="473"/>
      <c r="G24" s="473"/>
      <c r="H24" s="473"/>
      <c r="I24" s="473"/>
      <c r="J24" s="473"/>
      <c r="K24" s="473"/>
      <c r="L24" s="473"/>
      <c r="M24" s="473"/>
      <c r="N24" s="473"/>
      <c r="O24" s="473"/>
      <c r="P24" s="473"/>
      <c r="Q24" s="473"/>
      <c r="R24" s="473"/>
      <c r="S24" s="473"/>
      <c r="T24" s="473"/>
      <c r="U24" s="473"/>
      <c r="V24" s="473"/>
      <c r="W24" s="473"/>
      <c r="X24" s="473"/>
      <c r="Y24" s="473"/>
      <c r="Z24" s="473"/>
      <c r="AA24" s="473"/>
      <c r="AB24" s="473"/>
      <c r="AC24" s="473"/>
    </row>
    <row r="25" spans="1:31" ht="12.75" customHeight="1" x14ac:dyDescent="0.2">
      <c r="A25" s="253" t="s">
        <v>193</v>
      </c>
      <c r="B25" s="253"/>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row>
  </sheetData>
  <sheetProtection algorithmName="SHA-512" hashValue="jgEDTX1d0M/cpMrshi13PrtQlK4zzyit+1tiLqPk81TS0Qwc9wx41es/DnjrtgH0O8zUltJCiJbxR2LyaiUOtw==" saltValue="l6U4S9u+Q+lB7h6Ouk7CIg==" spinCount="100000" sheet="1" selectLockedCells="1"/>
  <mergeCells count="130">
    <mergeCell ref="H1:AC1"/>
    <mergeCell ref="H2:AC2"/>
    <mergeCell ref="H3:AC3"/>
    <mergeCell ref="H5:AC5"/>
    <mergeCell ref="A6:AC6"/>
    <mergeCell ref="P8:S8"/>
    <mergeCell ref="T8:W8"/>
    <mergeCell ref="X8:Y8"/>
    <mergeCell ref="H4:O4"/>
    <mergeCell ref="U4:AC4"/>
    <mergeCell ref="A7:F9"/>
    <mergeCell ref="H7:I9"/>
    <mergeCell ref="J7:K9"/>
    <mergeCell ref="L7:M8"/>
    <mergeCell ref="N7:O8"/>
    <mergeCell ref="Z7:AA8"/>
    <mergeCell ref="AB7:AC8"/>
    <mergeCell ref="P7:Y7"/>
    <mergeCell ref="N11:O11"/>
    <mergeCell ref="P11:Q11"/>
    <mergeCell ref="R11:S11"/>
    <mergeCell ref="A11:F11"/>
    <mergeCell ref="AB11:AC11"/>
    <mergeCell ref="T11:U11"/>
    <mergeCell ref="V11:W11"/>
    <mergeCell ref="X11:Y11"/>
    <mergeCell ref="L9:M9"/>
    <mergeCell ref="N9:O9"/>
    <mergeCell ref="P9:Q9"/>
    <mergeCell ref="R9:S9"/>
    <mergeCell ref="T9:U9"/>
    <mergeCell ref="H11:I11"/>
    <mergeCell ref="J11:K11"/>
    <mergeCell ref="L11:M11"/>
    <mergeCell ref="Z11:AA11"/>
    <mergeCell ref="V9:W9"/>
    <mergeCell ref="X9:Y9"/>
    <mergeCell ref="Z9:AA9"/>
    <mergeCell ref="AB9:AC9"/>
    <mergeCell ref="A10:AC10"/>
    <mergeCell ref="H13:I13"/>
    <mergeCell ref="J13:K13"/>
    <mergeCell ref="L13:M13"/>
    <mergeCell ref="Z13:AA13"/>
    <mergeCell ref="AB13:AC13"/>
    <mergeCell ref="T13:U13"/>
    <mergeCell ref="V13:W13"/>
    <mergeCell ref="X13:Y13"/>
    <mergeCell ref="A12:F12"/>
    <mergeCell ref="H12:I12"/>
    <mergeCell ref="J12:K12"/>
    <mergeCell ref="L12:M12"/>
    <mergeCell ref="N12:O12"/>
    <mergeCell ref="P12:Q12"/>
    <mergeCell ref="R12:S12"/>
    <mergeCell ref="N13:O13"/>
    <mergeCell ref="P13:Q13"/>
    <mergeCell ref="R13:S13"/>
    <mergeCell ref="T12:U12"/>
    <mergeCell ref="V12:W12"/>
    <mergeCell ref="X12:Y12"/>
    <mergeCell ref="Z12:AA12"/>
    <mergeCell ref="AB12:AC12"/>
    <mergeCell ref="A13:F13"/>
    <mergeCell ref="AB14:AC14"/>
    <mergeCell ref="A15:F15"/>
    <mergeCell ref="H15:I15"/>
    <mergeCell ref="J15:K15"/>
    <mergeCell ref="L15:M15"/>
    <mergeCell ref="Z15:AA15"/>
    <mergeCell ref="AB15:AC15"/>
    <mergeCell ref="N15:O15"/>
    <mergeCell ref="P15:Q15"/>
    <mergeCell ref="R15:S15"/>
    <mergeCell ref="T15:U15"/>
    <mergeCell ref="V15:W15"/>
    <mergeCell ref="X15:Y15"/>
    <mergeCell ref="A14:F14"/>
    <mergeCell ref="H14:I14"/>
    <mergeCell ref="J14:K14"/>
    <mergeCell ref="P14:Q14"/>
    <mergeCell ref="R14:S14"/>
    <mergeCell ref="N14:O14"/>
    <mergeCell ref="T14:U14"/>
    <mergeCell ref="V14:W14"/>
    <mergeCell ref="X14:Y14"/>
    <mergeCell ref="Z14:AA14"/>
    <mergeCell ref="Z16:AA16"/>
    <mergeCell ref="AB16:AC16"/>
    <mergeCell ref="A17:F17"/>
    <mergeCell ref="H17:I17"/>
    <mergeCell ref="J17:K17"/>
    <mergeCell ref="L17:M17"/>
    <mergeCell ref="N17:O17"/>
    <mergeCell ref="P17:Q17"/>
    <mergeCell ref="R17:S17"/>
    <mergeCell ref="N16:O16"/>
    <mergeCell ref="P16:Q16"/>
    <mergeCell ref="R16:S16"/>
    <mergeCell ref="T16:U16"/>
    <mergeCell ref="V16:W16"/>
    <mergeCell ref="X16:Y16"/>
    <mergeCell ref="T17:U17"/>
    <mergeCell ref="A16:F16"/>
    <mergeCell ref="H16:I16"/>
    <mergeCell ref="J16:K16"/>
    <mergeCell ref="A24:AC24"/>
    <mergeCell ref="A22:AC22"/>
    <mergeCell ref="A23:AC23"/>
    <mergeCell ref="A25:AC25"/>
    <mergeCell ref="G7:G9"/>
    <mergeCell ref="R19:S19"/>
    <mergeCell ref="T19:U19"/>
    <mergeCell ref="V19:W19"/>
    <mergeCell ref="X19:Y19"/>
    <mergeCell ref="Z19:AA19"/>
    <mergeCell ref="AB19:AC19"/>
    <mergeCell ref="A18:AC18"/>
    <mergeCell ref="A19:F19"/>
    <mergeCell ref="H19:K19"/>
    <mergeCell ref="L19:M19"/>
    <mergeCell ref="N19:O19"/>
    <mergeCell ref="P19:Q19"/>
    <mergeCell ref="A21:AC21"/>
    <mergeCell ref="L16:M16"/>
    <mergeCell ref="V17:W17"/>
    <mergeCell ref="X17:Y17"/>
    <mergeCell ref="Z17:AA17"/>
    <mergeCell ref="AB17:AC17"/>
    <mergeCell ref="L14:M14"/>
  </mergeCells>
  <dataValidations count="1">
    <dataValidation type="list" allowBlank="1" showInputMessage="1" showErrorMessage="1" sqref="G11:G17" xr:uid="{00000000-0002-0000-0900-000000000000}">
      <formula1>$BA$1:$BA$3</formula1>
    </dataValidation>
  </dataValidations>
  <printOptions horizontalCentered="1"/>
  <pageMargins left="0.25" right="0.25" top="0.25" bottom="0.5" header="0.25" footer="0.25"/>
  <pageSetup scale="70" orientation="landscape" r:id="rId1"/>
  <headerFooter>
    <oddFooter xml:space="preserve">&amp;LAppendix B (Required Forms) Exhibit 13 (Proposed 
Budget)&amp;RPage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CM67"/>
  <sheetViews>
    <sheetView topLeftCell="A11" zoomScaleNormal="100" workbookViewId="0">
      <selection activeCell="A11" sqref="A11:F11"/>
    </sheetView>
  </sheetViews>
  <sheetFormatPr defaultColWidth="9.140625" defaultRowHeight="12.75" x14ac:dyDescent="0.2"/>
  <cols>
    <col min="1" max="1" width="4.28515625" customWidth="1"/>
    <col min="2" max="2" width="3.7109375" customWidth="1"/>
    <col min="3" max="4" width="4.28515625" customWidth="1"/>
    <col min="5" max="5" width="7.85546875" customWidth="1"/>
    <col min="6" max="6" width="5.85546875" customWidth="1"/>
    <col min="7" max="12" width="4.28515625" customWidth="1"/>
    <col min="13" max="14" width="5.5703125" customWidth="1"/>
    <col min="15" max="15" width="4.28515625" customWidth="1"/>
    <col min="16" max="16" width="6.28515625" customWidth="1"/>
    <col min="17" max="25" width="4.28515625" customWidth="1"/>
    <col min="26" max="30" width="5.5703125" customWidth="1"/>
    <col min="31" max="51" width="3.7109375" customWidth="1"/>
    <col min="52" max="52" width="3.7109375" style="9" customWidth="1"/>
    <col min="53" max="53" width="3.7109375" style="14" customWidth="1"/>
    <col min="54" max="54" width="3.7109375" style="9" customWidth="1"/>
    <col min="55" max="84" width="3.7109375" customWidth="1"/>
  </cols>
  <sheetData>
    <row r="1" spans="1:91" ht="20.100000000000001" customHeight="1" x14ac:dyDescent="0.2">
      <c r="A1" s="7" t="str">
        <f>T('Exhibit 13 Budget Cover Page'!A2)</f>
        <v>Program Services:</v>
      </c>
      <c r="F1" s="5"/>
      <c r="G1" s="170" t="str">
        <f>T('Exhibit 13 Budget Cover Page'!G2)</f>
        <v>Older Americans Act OCA Title III B ( Omsbudsman General Fund)</v>
      </c>
      <c r="H1" s="170"/>
      <c r="I1" s="170"/>
      <c r="J1" s="170"/>
      <c r="K1" s="170"/>
      <c r="L1" s="170"/>
      <c r="M1" s="170"/>
      <c r="N1" s="170"/>
      <c r="O1" s="170"/>
      <c r="P1" s="170"/>
      <c r="Q1" s="170"/>
      <c r="R1" s="170"/>
      <c r="S1" s="170"/>
      <c r="T1" s="170"/>
      <c r="U1" s="170"/>
      <c r="V1" s="170"/>
      <c r="W1" s="170"/>
      <c r="X1" s="170"/>
      <c r="Y1" s="170"/>
      <c r="Z1" s="170"/>
      <c r="AA1" s="170"/>
      <c r="AB1" s="170"/>
      <c r="AC1" s="170"/>
      <c r="AD1" s="170"/>
      <c r="AN1" s="32"/>
      <c r="AO1" s="32"/>
      <c r="AP1" s="32"/>
      <c r="AQ1" s="32"/>
      <c r="AR1" s="32"/>
      <c r="AS1" s="32"/>
      <c r="AT1" s="32"/>
      <c r="AU1" s="32"/>
      <c r="AV1" s="32"/>
      <c r="AW1" s="32"/>
      <c r="AX1" s="32"/>
      <c r="AY1" s="32"/>
      <c r="AZ1" s="9" t="s">
        <v>194</v>
      </c>
      <c r="BA1" s="57" t="s">
        <v>195</v>
      </c>
      <c r="BF1" s="33"/>
      <c r="BG1" s="33"/>
      <c r="BH1" s="33"/>
      <c r="BI1" s="33"/>
      <c r="BJ1" s="33"/>
      <c r="BK1" s="33"/>
      <c r="BL1" s="33"/>
      <c r="BM1" s="33"/>
      <c r="BN1" s="33"/>
      <c r="BO1" s="32"/>
      <c r="BP1" s="32"/>
      <c r="BQ1" s="32"/>
      <c r="BR1" s="32"/>
      <c r="BS1" s="32"/>
      <c r="BT1" s="32"/>
      <c r="BU1" s="32"/>
      <c r="BV1" s="32"/>
      <c r="BW1" s="32"/>
      <c r="BX1" s="32"/>
      <c r="BY1" s="32"/>
      <c r="BZ1" s="32"/>
      <c r="CA1" s="32"/>
      <c r="CB1" s="32"/>
      <c r="CC1" s="32"/>
      <c r="CD1" s="32"/>
      <c r="CE1" s="32"/>
      <c r="CF1" s="32"/>
      <c r="CG1" s="32"/>
      <c r="CH1" s="32"/>
      <c r="CI1" s="32"/>
      <c r="CJ1" s="32"/>
      <c r="CK1" s="32"/>
      <c r="CL1" s="32"/>
      <c r="CM1" s="32"/>
    </row>
    <row r="2" spans="1:91" ht="20.100000000000001" customHeight="1" x14ac:dyDescent="0.2">
      <c r="A2" s="7" t="str">
        <f>T('Exhibit 13 Budget Cover Page'!A4)</f>
        <v>Fiscal Year:</v>
      </c>
      <c r="F2" s="5"/>
      <c r="G2" s="103" t="str">
        <f>T('Exhibit 13 Budget Cover Page'!G4:AK4)</f>
        <v>2023-24</v>
      </c>
      <c r="H2" s="103"/>
      <c r="I2" s="103"/>
      <c r="J2" s="103"/>
      <c r="K2" s="103"/>
      <c r="L2" s="103"/>
      <c r="M2" s="103"/>
      <c r="N2" s="103"/>
      <c r="O2" s="103"/>
      <c r="P2" s="103"/>
      <c r="Q2" s="103"/>
      <c r="R2" s="103"/>
      <c r="S2" s="103"/>
      <c r="T2" s="103"/>
      <c r="U2" s="103"/>
      <c r="V2" s="103"/>
      <c r="W2" s="103"/>
      <c r="X2" s="103"/>
      <c r="Y2" s="103"/>
      <c r="Z2" s="103"/>
      <c r="AA2" s="103"/>
      <c r="AB2" s="103"/>
      <c r="AC2" s="103"/>
      <c r="AD2" s="103"/>
      <c r="AN2" s="32"/>
      <c r="AO2" s="32"/>
      <c r="AP2" s="32"/>
      <c r="AQ2" s="32"/>
      <c r="AR2" s="32"/>
      <c r="AS2" s="32"/>
      <c r="AT2" s="32"/>
      <c r="AU2" s="32"/>
      <c r="AV2" s="32"/>
      <c r="AW2" s="32"/>
      <c r="AX2" s="32"/>
      <c r="AY2" s="32"/>
      <c r="AZ2" s="9" t="s">
        <v>196</v>
      </c>
      <c r="BA2" s="57" t="s">
        <v>197</v>
      </c>
      <c r="BF2" s="33"/>
      <c r="BG2" s="33"/>
      <c r="BH2" s="33"/>
      <c r="BI2" s="33"/>
      <c r="BJ2" s="33"/>
      <c r="BK2" s="33"/>
      <c r="BL2" s="33"/>
      <c r="BM2" s="33"/>
      <c r="BN2" s="33"/>
      <c r="BO2" s="32"/>
      <c r="BP2" s="32"/>
      <c r="BQ2" s="32"/>
      <c r="BR2" s="32"/>
      <c r="BS2" s="32"/>
      <c r="BT2" s="32"/>
      <c r="BU2" s="32"/>
      <c r="BV2" s="32"/>
      <c r="BW2" s="32"/>
      <c r="BX2" s="32"/>
      <c r="BY2" s="32"/>
      <c r="BZ2" s="32"/>
      <c r="CA2" s="32"/>
      <c r="CB2" s="32"/>
      <c r="CC2" s="32"/>
      <c r="CD2" s="32"/>
      <c r="CE2" s="32"/>
      <c r="CF2" s="32"/>
      <c r="CG2" s="32"/>
      <c r="CH2" s="32"/>
      <c r="CI2" s="32"/>
      <c r="CJ2" s="32"/>
      <c r="CK2" s="32"/>
      <c r="CL2" s="32"/>
      <c r="CM2" s="32"/>
    </row>
    <row r="3" spans="1:91" s="6" customFormat="1" ht="20.100000000000001" hidden="1" customHeight="1" x14ac:dyDescent="0.2">
      <c r="A3" s="11" t="str">
        <f>T('Exhibit 13 Budget Cover Page'!A5)</f>
        <v>Subaward Number:</v>
      </c>
      <c r="B3" s="11"/>
      <c r="C3" s="11"/>
      <c r="D3" s="11"/>
      <c r="E3" s="12"/>
      <c r="F3" s="12"/>
      <c r="G3" s="171" t="str">
        <f>T('Exhibit 13 Budget Cover Page'!G5:AK5)</f>
        <v>[Enter Subaward Number]</v>
      </c>
      <c r="H3" s="171"/>
      <c r="I3" s="171"/>
      <c r="J3" s="171"/>
      <c r="K3" s="171"/>
      <c r="L3" s="171"/>
      <c r="M3" s="171"/>
      <c r="N3" s="171"/>
      <c r="O3" s="171"/>
      <c r="P3" s="171"/>
      <c r="Q3" s="171"/>
      <c r="R3" s="171"/>
      <c r="S3" s="171"/>
      <c r="T3" s="171"/>
      <c r="U3" s="171"/>
      <c r="V3" s="171"/>
      <c r="W3" s="171"/>
      <c r="X3" s="171"/>
      <c r="Y3" s="171"/>
      <c r="Z3" s="171"/>
      <c r="AA3" s="171"/>
      <c r="AB3" s="171"/>
      <c r="AC3" s="171"/>
      <c r="AD3" s="171"/>
      <c r="AE3" s="10"/>
      <c r="AF3" s="10"/>
      <c r="AG3" s="10"/>
      <c r="AH3" s="10"/>
      <c r="AI3" s="10"/>
      <c r="AJ3" s="10"/>
      <c r="AK3" s="10"/>
      <c r="AL3" s="10"/>
      <c r="AM3" s="10"/>
      <c r="AN3" s="32"/>
      <c r="AO3" s="32"/>
      <c r="AP3" s="32"/>
      <c r="AQ3" s="32"/>
      <c r="AR3" s="32"/>
      <c r="AS3" s="32"/>
      <c r="AT3" s="32"/>
      <c r="AU3" s="32"/>
      <c r="AV3" s="32"/>
      <c r="AW3" s="32"/>
      <c r="AX3" s="32"/>
      <c r="AY3" s="32"/>
      <c r="AZ3" s="9" t="s">
        <v>198</v>
      </c>
      <c r="BA3" s="57" t="s">
        <v>199</v>
      </c>
      <c r="BB3" s="9"/>
      <c r="BC3"/>
      <c r="BD3"/>
      <c r="BE3"/>
      <c r="BF3" s="33"/>
      <c r="BG3" s="33"/>
      <c r="BH3" s="33"/>
      <c r="BI3" s="33"/>
      <c r="BJ3" s="33"/>
      <c r="BK3" s="33"/>
      <c r="BL3" s="33"/>
      <c r="BM3" s="33"/>
      <c r="BN3" s="33"/>
      <c r="BO3" s="32"/>
      <c r="BP3" s="32"/>
      <c r="BQ3" s="32"/>
      <c r="BR3" s="32"/>
      <c r="BS3" s="32"/>
      <c r="BT3" s="32"/>
      <c r="BU3" s="32"/>
      <c r="BV3" s="32"/>
      <c r="BW3" s="32"/>
      <c r="BX3" s="32"/>
      <c r="BY3" s="32"/>
      <c r="BZ3" s="32"/>
      <c r="CA3" s="32"/>
      <c r="CB3" s="32"/>
      <c r="CC3" s="32"/>
      <c r="CD3" s="32"/>
      <c r="CE3" s="32"/>
      <c r="CF3" s="32"/>
      <c r="CG3" s="32"/>
      <c r="CH3" s="32"/>
      <c r="CI3" s="32"/>
      <c r="CJ3" s="32"/>
      <c r="CK3" s="32"/>
      <c r="CL3" s="32"/>
      <c r="CM3" s="32"/>
    </row>
    <row r="4" spans="1:91" s="12" customFormat="1" ht="23.25" hidden="1" customHeight="1" x14ac:dyDescent="0.2">
      <c r="A4" s="11" t="s">
        <v>20</v>
      </c>
      <c r="B4" s="11"/>
      <c r="C4" s="11"/>
      <c r="D4" s="11"/>
      <c r="F4" s="17"/>
      <c r="G4" s="109" t="str">
        <f>T('Exhibit 13 Budget Cover Page'!G6:L6)</f>
        <v>N/A</v>
      </c>
      <c r="H4" s="109"/>
      <c r="I4" s="109"/>
      <c r="J4" s="109"/>
      <c r="K4" s="109"/>
      <c r="L4" s="109"/>
      <c r="M4" s="109"/>
      <c r="N4" s="109"/>
      <c r="O4" s="109"/>
      <c r="P4" s="109"/>
      <c r="Q4" s="109"/>
      <c r="R4" s="20" t="s">
        <v>22</v>
      </c>
      <c r="S4" s="20"/>
      <c r="T4" s="20"/>
      <c r="U4" s="20"/>
      <c r="V4" s="20"/>
      <c r="W4" s="171" t="str">
        <f>T('Exhibit 13 Budget Cover Page'!Z6:AF6)</f>
        <v>N/A</v>
      </c>
      <c r="X4" s="171"/>
      <c r="Y4" s="171"/>
      <c r="Z4" s="171"/>
      <c r="AA4" s="171"/>
      <c r="AB4" s="171"/>
      <c r="AC4" s="171"/>
      <c r="AD4" s="171"/>
      <c r="AE4" s="8"/>
      <c r="AF4" s="8"/>
      <c r="AG4" s="8"/>
      <c r="AH4" s="9"/>
      <c r="AI4" s="9"/>
      <c r="AJ4" s="9"/>
      <c r="AK4" s="9"/>
      <c r="AL4" s="14"/>
      <c r="AM4" s="14"/>
      <c r="AN4" s="14"/>
      <c r="AO4" s="14"/>
      <c r="AP4" s="14"/>
      <c r="AQ4" s="14"/>
      <c r="AR4" s="14"/>
      <c r="AS4" s="14"/>
      <c r="AT4" s="14"/>
      <c r="AU4" s="14"/>
      <c r="AV4" s="14"/>
      <c r="AW4" s="14"/>
      <c r="AX4" s="14"/>
      <c r="AY4" s="14"/>
      <c r="AZ4" s="9" t="s">
        <v>200</v>
      </c>
      <c r="BA4" s="57" t="s">
        <v>201</v>
      </c>
      <c r="BB4" s="9" t="s">
        <v>33</v>
      </c>
      <c r="BC4"/>
      <c r="BD4"/>
      <c r="BE4"/>
      <c r="BF4" s="39"/>
      <c r="BG4" s="39"/>
      <c r="BH4" s="39"/>
      <c r="BI4" s="39"/>
      <c r="BJ4" s="39"/>
      <c r="BK4" s="39"/>
      <c r="BL4" s="39"/>
      <c r="BM4" s="39"/>
      <c r="BN4" s="39"/>
      <c r="BO4" s="14"/>
      <c r="BP4" s="14"/>
      <c r="BQ4" s="14"/>
      <c r="BR4" s="14"/>
      <c r="BS4" s="14"/>
      <c r="BT4" s="14"/>
      <c r="BU4" s="14"/>
      <c r="BV4" s="14"/>
      <c r="BW4" s="14"/>
      <c r="BX4" s="14"/>
      <c r="BY4" s="14"/>
      <c r="BZ4" s="14"/>
      <c r="CA4" s="14"/>
      <c r="CB4" s="14"/>
      <c r="CC4" s="14"/>
      <c r="CD4" s="14"/>
      <c r="CE4" s="14"/>
      <c r="CF4" s="14"/>
      <c r="CG4" s="14"/>
      <c r="CH4" s="14"/>
      <c r="CI4" s="14"/>
      <c r="CJ4" s="14"/>
      <c r="CK4" s="14"/>
      <c r="CL4" s="14"/>
      <c r="CM4" s="34"/>
    </row>
    <row r="5" spans="1:91" ht="20.100000000000001" customHeight="1" x14ac:dyDescent="0.2">
      <c r="A5" s="7" t="str">
        <f>T('Exhibit 13 Budget Cover Page'!A7:F7)</f>
        <v>BIDDER'S Legal Name:</v>
      </c>
      <c r="B5" s="1"/>
      <c r="C5" s="1"/>
      <c r="D5" s="1"/>
      <c r="E5" s="1"/>
      <c r="F5" s="4"/>
      <c r="G5" s="171" t="str">
        <f>T('Exhibit 13 Budget Cover Page'!G7:AK7)</f>
        <v>[Enter Legal Name]</v>
      </c>
      <c r="H5" s="171"/>
      <c r="I5" s="171"/>
      <c r="J5" s="171"/>
      <c r="K5" s="171"/>
      <c r="L5" s="171"/>
      <c r="M5" s="171"/>
      <c r="N5" s="171"/>
      <c r="O5" s="171"/>
      <c r="P5" s="171"/>
      <c r="Q5" s="171"/>
      <c r="R5" s="109"/>
      <c r="S5" s="109"/>
      <c r="T5" s="109"/>
      <c r="U5" s="109"/>
      <c r="V5" s="109"/>
      <c r="W5" s="109"/>
      <c r="X5" s="109"/>
      <c r="Y5" s="109"/>
      <c r="Z5" s="109"/>
      <c r="AA5" s="109"/>
      <c r="AB5" s="109"/>
      <c r="AC5" s="109"/>
      <c r="AD5" s="109"/>
      <c r="AH5" s="9"/>
      <c r="AI5" s="9"/>
      <c r="AJ5" s="9"/>
      <c r="AK5" s="9"/>
      <c r="AL5" s="9"/>
      <c r="AM5" s="9"/>
      <c r="AN5" s="9"/>
      <c r="AO5" s="9"/>
      <c r="AP5" s="9"/>
      <c r="AQ5" s="9"/>
      <c r="AR5" s="9"/>
      <c r="AS5" s="9"/>
      <c r="AT5" s="9"/>
      <c r="AU5" s="9"/>
      <c r="AV5" s="9"/>
      <c r="AW5" s="9"/>
      <c r="AX5" s="9"/>
      <c r="AY5" s="9"/>
      <c r="AZ5" s="9" t="s">
        <v>202</v>
      </c>
      <c r="BA5" s="57" t="s">
        <v>203</v>
      </c>
      <c r="BF5" s="25"/>
      <c r="BG5" s="25"/>
      <c r="BH5" s="25"/>
      <c r="BI5" s="25"/>
      <c r="BJ5" s="25"/>
      <c r="BK5" s="25"/>
      <c r="BL5" s="25"/>
      <c r="BM5" s="25"/>
      <c r="BN5" s="25"/>
      <c r="BO5" s="9"/>
      <c r="BP5" s="9"/>
      <c r="BQ5" s="9"/>
      <c r="BR5" s="9"/>
      <c r="BS5" s="9"/>
      <c r="BT5" s="9"/>
      <c r="BU5" s="9"/>
      <c r="BV5" s="9"/>
      <c r="BW5" s="9"/>
      <c r="BX5" s="9"/>
      <c r="BY5" s="9"/>
      <c r="BZ5" s="9"/>
      <c r="CA5" s="9"/>
      <c r="CB5" s="9"/>
      <c r="CC5" s="9"/>
      <c r="CD5" s="9"/>
      <c r="CE5" s="9"/>
      <c r="CF5" s="9"/>
      <c r="CG5" s="9"/>
      <c r="CH5" s="9"/>
      <c r="CI5" s="9"/>
      <c r="CJ5" s="9"/>
      <c r="CK5" s="9"/>
      <c r="CL5" s="9"/>
      <c r="CM5" s="32"/>
    </row>
    <row r="6" spans="1:91" s="10" customFormat="1" ht="25.5" customHeight="1" thickBot="1" x14ac:dyDescent="0.25">
      <c r="A6" s="110" t="s">
        <v>204</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H6" s="9"/>
      <c r="AI6" s="9"/>
      <c r="AJ6" s="9"/>
      <c r="AK6" s="9"/>
      <c r="AL6" s="9"/>
      <c r="AM6" s="9"/>
      <c r="AN6" s="9"/>
      <c r="AO6" s="9"/>
      <c r="AP6" s="9"/>
      <c r="AQ6" s="9"/>
      <c r="AR6" s="9"/>
      <c r="AS6" s="9"/>
      <c r="AT6" s="9"/>
      <c r="AU6" s="9"/>
      <c r="AV6" s="9"/>
      <c r="AW6" s="9"/>
      <c r="AX6" s="9"/>
      <c r="AY6" s="9"/>
      <c r="AZ6" s="9" t="s">
        <v>205</v>
      </c>
      <c r="BA6" s="57" t="s">
        <v>206</v>
      </c>
      <c r="BB6" s="9"/>
      <c r="BC6"/>
      <c r="BD6"/>
      <c r="BE6"/>
      <c r="BF6" s="25"/>
      <c r="BG6" s="25"/>
      <c r="BH6" s="25"/>
      <c r="BI6" s="25"/>
      <c r="BJ6" s="25"/>
      <c r="BK6" s="25"/>
      <c r="BL6" s="25"/>
      <c r="BM6" s="25"/>
      <c r="BN6" s="25"/>
      <c r="BO6" s="9"/>
      <c r="BP6" s="9"/>
      <c r="BQ6" s="9"/>
      <c r="BR6" s="9"/>
      <c r="BS6" s="9"/>
      <c r="BT6" s="9"/>
      <c r="BU6" s="9"/>
      <c r="BV6" s="9"/>
      <c r="BW6" s="9"/>
      <c r="BX6" s="9"/>
      <c r="BY6" s="9"/>
      <c r="BZ6" s="9"/>
      <c r="CA6" s="9"/>
      <c r="CB6" s="9"/>
      <c r="CC6" s="9"/>
      <c r="CD6" s="9"/>
      <c r="CE6" s="9"/>
      <c r="CF6" s="9"/>
      <c r="CG6" s="9"/>
      <c r="CH6" s="9"/>
      <c r="CI6" s="9"/>
      <c r="CJ6" s="9"/>
      <c r="CK6" s="9"/>
      <c r="CL6" s="9"/>
      <c r="CM6" s="32"/>
    </row>
    <row r="7" spans="1:91" s="3" customFormat="1" ht="17.25" customHeight="1" x14ac:dyDescent="0.2">
      <c r="A7" s="174" t="s">
        <v>185</v>
      </c>
      <c r="B7" s="175"/>
      <c r="C7" s="175"/>
      <c r="D7" s="175"/>
      <c r="E7" s="175"/>
      <c r="F7" s="175"/>
      <c r="G7" s="174" t="s">
        <v>149</v>
      </c>
      <c r="H7" s="174"/>
      <c r="I7" s="174" t="s">
        <v>165</v>
      </c>
      <c r="J7" s="174"/>
      <c r="K7" s="174" t="s">
        <v>77</v>
      </c>
      <c r="L7" s="442"/>
      <c r="M7" s="177" t="s">
        <v>78</v>
      </c>
      <c r="N7" s="178"/>
      <c r="O7" s="181" t="s">
        <v>274</v>
      </c>
      <c r="P7" s="182"/>
      <c r="Q7" s="442" t="s">
        <v>284</v>
      </c>
      <c r="R7" s="443"/>
      <c r="S7" s="443"/>
      <c r="T7" s="443"/>
      <c r="U7" s="443"/>
      <c r="V7" s="443"/>
      <c r="W7" s="443"/>
      <c r="X7" s="443"/>
      <c r="Y7" s="443"/>
      <c r="Z7" s="444"/>
      <c r="AA7" s="177" t="s">
        <v>151</v>
      </c>
      <c r="AB7" s="178"/>
      <c r="AC7" s="181" t="s">
        <v>80</v>
      </c>
      <c r="AD7" s="182"/>
      <c r="AH7" s="40"/>
      <c r="AI7" s="40"/>
      <c r="AJ7" s="40"/>
      <c r="AK7" s="40"/>
      <c r="AL7" s="40"/>
      <c r="AM7" s="40"/>
      <c r="AN7" s="40"/>
      <c r="AO7" s="40"/>
      <c r="AP7" s="40"/>
      <c r="AQ7" s="40"/>
      <c r="AR7" s="40"/>
      <c r="AS7" s="40"/>
      <c r="AT7" s="40"/>
      <c r="AU7" s="40"/>
      <c r="AV7" s="40"/>
      <c r="AW7" s="40"/>
      <c r="AX7" s="40"/>
      <c r="AY7" s="40"/>
      <c r="AZ7" s="9" t="s">
        <v>207</v>
      </c>
      <c r="BA7" s="57" t="s">
        <v>208</v>
      </c>
      <c r="BB7" s="9"/>
      <c r="BC7"/>
      <c r="BD7"/>
      <c r="BE7"/>
      <c r="BF7" s="41"/>
      <c r="BG7" s="41"/>
      <c r="BH7" s="41"/>
      <c r="BI7" s="41"/>
      <c r="BJ7" s="41"/>
      <c r="BK7" s="41"/>
      <c r="BL7" s="41"/>
      <c r="BM7" s="41"/>
      <c r="BN7" s="41"/>
      <c r="BO7" s="40"/>
      <c r="BP7" s="40"/>
      <c r="BQ7" s="40"/>
      <c r="BR7" s="40"/>
      <c r="BS7" s="40"/>
      <c r="BT7" s="40"/>
      <c r="BU7" s="40"/>
      <c r="BV7" s="40"/>
      <c r="BW7" s="40"/>
      <c r="BX7" s="40"/>
      <c r="BY7" s="40"/>
      <c r="BZ7" s="40"/>
      <c r="CA7" s="40"/>
      <c r="CB7" s="40"/>
      <c r="CC7" s="40"/>
      <c r="CD7" s="40"/>
      <c r="CE7" s="40"/>
      <c r="CF7" s="40"/>
      <c r="CG7" s="40"/>
      <c r="CH7" s="40"/>
      <c r="CI7" s="40"/>
      <c r="CJ7" s="40"/>
      <c r="CK7" s="40"/>
      <c r="CL7" s="40"/>
      <c r="CM7" s="35"/>
    </row>
    <row r="8" spans="1:91" s="3" customFormat="1" ht="37.5" customHeight="1" x14ac:dyDescent="0.2">
      <c r="A8" s="174"/>
      <c r="B8" s="175"/>
      <c r="C8" s="175"/>
      <c r="D8" s="175"/>
      <c r="E8" s="175"/>
      <c r="F8" s="175"/>
      <c r="G8" s="174"/>
      <c r="H8" s="174"/>
      <c r="I8" s="174"/>
      <c r="J8" s="174"/>
      <c r="K8" s="174"/>
      <c r="L8" s="442"/>
      <c r="M8" s="179"/>
      <c r="N8" s="180"/>
      <c r="O8" s="183"/>
      <c r="P8" s="184"/>
      <c r="Q8" s="174" t="s">
        <v>315</v>
      </c>
      <c r="R8" s="174"/>
      <c r="S8" s="174"/>
      <c r="T8" s="174"/>
      <c r="U8" s="174" t="s">
        <v>82</v>
      </c>
      <c r="V8" s="174"/>
      <c r="W8" s="174"/>
      <c r="X8" s="174"/>
      <c r="Y8" s="176" t="s">
        <v>83</v>
      </c>
      <c r="Z8" s="189"/>
      <c r="AA8" s="179"/>
      <c r="AB8" s="180"/>
      <c r="AC8" s="179"/>
      <c r="AD8" s="188"/>
      <c r="AH8" s="40"/>
      <c r="AI8" s="40"/>
      <c r="AJ8" s="40"/>
      <c r="AK8" s="40"/>
      <c r="AL8" s="40"/>
      <c r="AM8" s="40"/>
      <c r="AN8" s="40"/>
      <c r="AO8" s="40"/>
      <c r="AP8" s="40"/>
      <c r="AQ8" s="40"/>
      <c r="AR8" s="40"/>
      <c r="AS8" s="40"/>
      <c r="AT8" s="40"/>
      <c r="AU8" s="40"/>
      <c r="AV8" s="40"/>
      <c r="AW8" s="40"/>
      <c r="AX8" s="40"/>
      <c r="AY8" s="40"/>
      <c r="AZ8" s="9"/>
      <c r="BA8" s="57" t="s">
        <v>209</v>
      </c>
      <c r="BB8" s="9"/>
      <c r="BC8"/>
      <c r="BD8"/>
      <c r="BE8"/>
      <c r="BF8" s="41"/>
      <c r="BG8" s="41"/>
      <c r="BH8" s="41"/>
      <c r="BI8" s="41"/>
      <c r="BJ8" s="41"/>
      <c r="BK8" s="41"/>
      <c r="BL8" s="41"/>
      <c r="BM8" s="41"/>
      <c r="BN8" s="41"/>
      <c r="BO8" s="40"/>
      <c r="BP8" s="40"/>
      <c r="BQ8" s="40"/>
      <c r="BR8" s="40"/>
      <c r="BS8" s="40"/>
      <c r="BT8" s="40"/>
      <c r="BU8" s="40"/>
      <c r="BV8" s="40"/>
      <c r="BW8" s="40"/>
      <c r="BX8" s="40"/>
      <c r="BY8" s="40"/>
      <c r="BZ8" s="40"/>
      <c r="CA8" s="40"/>
      <c r="CB8" s="40"/>
      <c r="CC8" s="40"/>
      <c r="CD8" s="40"/>
      <c r="CE8" s="40"/>
      <c r="CF8" s="40"/>
      <c r="CG8" s="40"/>
      <c r="CH8" s="40"/>
      <c r="CI8" s="40"/>
      <c r="CJ8" s="40"/>
      <c r="CK8" s="40"/>
      <c r="CL8" s="40"/>
      <c r="CM8" s="35"/>
    </row>
    <row r="9" spans="1:91" s="3" customFormat="1" ht="37.5" customHeight="1" x14ac:dyDescent="0.2">
      <c r="A9" s="175"/>
      <c r="B9" s="175"/>
      <c r="C9" s="175"/>
      <c r="D9" s="175"/>
      <c r="E9" s="175"/>
      <c r="F9" s="175"/>
      <c r="G9" s="174"/>
      <c r="H9" s="174"/>
      <c r="I9" s="174"/>
      <c r="J9" s="174"/>
      <c r="K9" s="175"/>
      <c r="L9" s="442"/>
      <c r="M9" s="183" t="s">
        <v>84</v>
      </c>
      <c r="N9" s="191"/>
      <c r="O9" s="446" t="s">
        <v>176</v>
      </c>
      <c r="P9" s="447"/>
      <c r="Q9" s="174" t="s">
        <v>86</v>
      </c>
      <c r="R9" s="175"/>
      <c r="S9" s="174" t="s">
        <v>87</v>
      </c>
      <c r="T9" s="175"/>
      <c r="U9" s="174" t="s">
        <v>86</v>
      </c>
      <c r="V9" s="175"/>
      <c r="W9" s="174" t="s">
        <v>87</v>
      </c>
      <c r="X9" s="175"/>
      <c r="Y9" s="176" t="s">
        <v>86</v>
      </c>
      <c r="Z9" s="189"/>
      <c r="AA9" s="183" t="s">
        <v>88</v>
      </c>
      <c r="AB9" s="191"/>
      <c r="AC9" s="183" t="s">
        <v>89</v>
      </c>
      <c r="AD9" s="184"/>
      <c r="AH9" s="40"/>
      <c r="AI9" s="40"/>
      <c r="AJ9" s="40"/>
      <c r="AK9" s="40"/>
      <c r="AL9" s="40"/>
      <c r="AM9" s="40"/>
      <c r="AN9" s="40"/>
      <c r="AO9" s="40"/>
      <c r="AP9" s="40"/>
      <c r="AQ9" s="40"/>
      <c r="AR9" s="40"/>
      <c r="AS9" s="40"/>
      <c r="AT9" s="40"/>
      <c r="AU9" s="40"/>
      <c r="AV9" s="40"/>
      <c r="AW9" s="40"/>
      <c r="AX9" s="40"/>
      <c r="AY9" s="40"/>
      <c r="AZ9" s="9"/>
      <c r="BA9" s="57" t="s">
        <v>210</v>
      </c>
      <c r="BB9" s="9"/>
      <c r="BC9"/>
      <c r="BD9"/>
      <c r="BE9"/>
      <c r="BF9" s="41"/>
      <c r="BG9" s="41"/>
      <c r="BH9" s="41"/>
      <c r="BI9" s="41"/>
      <c r="BJ9" s="41"/>
      <c r="BK9" s="41"/>
      <c r="BL9" s="41"/>
      <c r="BM9" s="41"/>
      <c r="BN9" s="41"/>
      <c r="BO9" s="40"/>
      <c r="BP9" s="40"/>
      <c r="BQ9" s="40"/>
      <c r="BR9" s="40"/>
      <c r="BS9" s="40"/>
      <c r="BT9" s="40"/>
      <c r="BU9" s="40"/>
      <c r="BV9" s="40"/>
      <c r="BW9" s="40"/>
      <c r="BX9" s="40"/>
      <c r="BY9" s="40"/>
      <c r="BZ9" s="40"/>
      <c r="CA9" s="40"/>
      <c r="CB9" s="40"/>
      <c r="CC9" s="40"/>
      <c r="CD9" s="40"/>
      <c r="CE9" s="40"/>
      <c r="CF9" s="40"/>
      <c r="CG9" s="40"/>
      <c r="CH9" s="40"/>
      <c r="CI9" s="40"/>
      <c r="CJ9" s="40"/>
      <c r="CK9" s="40"/>
      <c r="CL9" s="40"/>
      <c r="CM9" s="35"/>
    </row>
    <row r="10" spans="1:91" s="2" customFormat="1" ht="12.75" customHeight="1" x14ac:dyDescent="0.2">
      <c r="A10" s="192" t="s">
        <v>90</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4"/>
      <c r="AH10" s="42"/>
      <c r="AI10" s="42"/>
      <c r="AJ10" s="42"/>
      <c r="AK10" s="42"/>
      <c r="AL10" s="42"/>
      <c r="AM10" s="42"/>
      <c r="AN10" s="42"/>
      <c r="AO10" s="42"/>
      <c r="AP10" s="42"/>
      <c r="AQ10" s="42"/>
      <c r="AR10" s="42"/>
      <c r="AS10" s="42"/>
      <c r="AT10" s="42"/>
      <c r="AU10" s="42"/>
      <c r="AV10" s="42"/>
      <c r="AW10" s="42"/>
      <c r="AX10" s="42"/>
      <c r="AY10" s="42"/>
      <c r="AZ10" s="9"/>
      <c r="BA10" s="57" t="s">
        <v>211</v>
      </c>
      <c r="BB10" s="9"/>
      <c r="BC10"/>
      <c r="BD10"/>
      <c r="BE10"/>
      <c r="BF10" s="38"/>
      <c r="BG10" s="38"/>
      <c r="BH10" s="38"/>
      <c r="BI10" s="38"/>
      <c r="BJ10" s="38"/>
      <c r="BK10" s="38"/>
      <c r="BL10" s="38"/>
      <c r="BM10" s="38"/>
      <c r="BN10" s="38"/>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36"/>
    </row>
    <row r="11" spans="1:91" ht="23.25" customHeight="1" x14ac:dyDescent="0.2">
      <c r="A11" s="490" t="s">
        <v>212</v>
      </c>
      <c r="B11" s="491"/>
      <c r="C11" s="491"/>
      <c r="D11" s="491"/>
      <c r="E11" s="491"/>
      <c r="F11" s="492"/>
      <c r="G11" s="438"/>
      <c r="H11" s="438"/>
      <c r="I11" s="488"/>
      <c r="J11" s="488"/>
      <c r="K11" s="488"/>
      <c r="L11" s="489"/>
      <c r="M11" s="199" t="str">
        <f>IF(G11="","",G11*I11*K11)</f>
        <v/>
      </c>
      <c r="N11" s="200"/>
      <c r="O11" s="160"/>
      <c r="P11" s="161"/>
      <c r="Q11" s="161"/>
      <c r="R11" s="161"/>
      <c r="S11" s="161"/>
      <c r="T11" s="161"/>
      <c r="U11" s="161"/>
      <c r="V11" s="161"/>
      <c r="W11" s="161"/>
      <c r="X11" s="161"/>
      <c r="Y11" s="157"/>
      <c r="Z11" s="158"/>
      <c r="AA11" s="199" t="str">
        <f>IF(M11="","",SUM(O11:Z11))</f>
        <v/>
      </c>
      <c r="AB11" s="200"/>
      <c r="AC11" s="156" t="str">
        <f>IF(M11="","",(M11-AA11))</f>
        <v/>
      </c>
      <c r="AD11" s="202"/>
      <c r="AH11" s="9"/>
      <c r="AI11" s="9"/>
      <c r="AJ11" s="9"/>
      <c r="AK11" s="9"/>
      <c r="AL11" s="9"/>
      <c r="AM11" s="9"/>
      <c r="AN11" s="9"/>
      <c r="AO11" s="9"/>
      <c r="AP11" s="9"/>
      <c r="AQ11" s="9"/>
      <c r="AR11" s="9"/>
      <c r="AS11" s="9"/>
      <c r="AT11" s="9"/>
      <c r="AU11" s="9"/>
      <c r="AV11" s="9"/>
      <c r="AW11" s="9"/>
      <c r="AX11" s="9"/>
      <c r="AY11" s="9"/>
      <c r="BA11" s="57" t="s">
        <v>213</v>
      </c>
      <c r="BF11" s="38"/>
      <c r="BG11" s="25"/>
      <c r="BH11" s="25"/>
      <c r="BI11" s="25"/>
      <c r="BJ11" s="25"/>
      <c r="BK11" s="25"/>
      <c r="BL11" s="25"/>
      <c r="BM11" s="25"/>
      <c r="BN11" s="25"/>
      <c r="BO11" s="9"/>
      <c r="BP11" s="9"/>
      <c r="BQ11" s="9"/>
      <c r="BR11" s="9"/>
      <c r="BS11" s="9"/>
      <c r="BT11" s="9"/>
      <c r="BU11" s="9"/>
      <c r="BV11" s="9"/>
      <c r="BW11" s="9"/>
      <c r="BX11" s="9"/>
      <c r="BY11" s="9"/>
      <c r="BZ11" s="9"/>
      <c r="CA11" s="9"/>
      <c r="CB11" s="9"/>
      <c r="CC11" s="9"/>
      <c r="CD11" s="9"/>
      <c r="CE11" s="9"/>
      <c r="CF11" s="9"/>
      <c r="CG11" s="9"/>
      <c r="CH11" s="9"/>
      <c r="CI11" s="9"/>
      <c r="CJ11" s="9"/>
      <c r="CK11" s="9"/>
      <c r="CL11" s="9"/>
      <c r="CM11" s="32"/>
    </row>
    <row r="12" spans="1:91" ht="23.25" customHeight="1" x14ac:dyDescent="0.2">
      <c r="A12" s="490" t="s">
        <v>212</v>
      </c>
      <c r="B12" s="491"/>
      <c r="C12" s="491"/>
      <c r="D12" s="491"/>
      <c r="E12" s="491"/>
      <c r="F12" s="492"/>
      <c r="G12" s="438"/>
      <c r="H12" s="438"/>
      <c r="I12" s="488"/>
      <c r="J12" s="488"/>
      <c r="K12" s="488"/>
      <c r="L12" s="489"/>
      <c r="M12" s="199" t="str">
        <f t="shared" ref="M12:M17" si="0">IF(G12="","",G12*I12*K12)</f>
        <v/>
      </c>
      <c r="N12" s="200"/>
      <c r="O12" s="160"/>
      <c r="P12" s="161"/>
      <c r="Q12" s="161"/>
      <c r="R12" s="161"/>
      <c r="S12" s="161"/>
      <c r="T12" s="161"/>
      <c r="U12" s="161"/>
      <c r="V12" s="161"/>
      <c r="W12" s="161"/>
      <c r="X12" s="161"/>
      <c r="Y12" s="157"/>
      <c r="Z12" s="158"/>
      <c r="AA12" s="199" t="str">
        <f t="shared" ref="AA12:AA17" si="1">IF(M12="","",SUM(O12:Z12))</f>
        <v/>
      </c>
      <c r="AB12" s="200"/>
      <c r="AC12" s="156" t="str">
        <f t="shared" ref="AC12:AC17" si="2">IF(M12="","",(M12-AA12))</f>
        <v/>
      </c>
      <c r="AD12" s="202"/>
      <c r="AH12" s="9"/>
      <c r="AI12" s="9"/>
      <c r="AJ12" s="9"/>
      <c r="AK12" s="9"/>
      <c r="AL12" s="9"/>
      <c r="AM12" s="9"/>
      <c r="AN12" s="9"/>
      <c r="AO12" s="9"/>
      <c r="AP12" s="9"/>
      <c r="AQ12" s="9"/>
      <c r="AR12" s="9"/>
      <c r="AS12" s="9"/>
      <c r="AT12" s="9"/>
      <c r="AU12" s="9"/>
      <c r="AV12" s="9"/>
      <c r="AW12" s="9"/>
      <c r="AX12" s="9"/>
      <c r="AY12" s="9"/>
      <c r="BA12" s="57" t="s">
        <v>214</v>
      </c>
      <c r="BF12" s="38"/>
      <c r="BG12" s="25"/>
      <c r="BH12" s="25"/>
      <c r="BI12" s="25"/>
      <c r="BJ12" s="25"/>
      <c r="BK12" s="25"/>
      <c r="BL12" s="25"/>
      <c r="BM12" s="25"/>
      <c r="BN12" s="25"/>
      <c r="BO12" s="9"/>
      <c r="BP12" s="9"/>
      <c r="BQ12" s="9"/>
      <c r="BR12" s="9"/>
      <c r="BS12" s="9"/>
      <c r="BT12" s="9"/>
      <c r="BU12" s="9"/>
      <c r="BV12" s="9"/>
      <c r="BW12" s="9"/>
      <c r="BX12" s="9"/>
      <c r="BY12" s="9"/>
      <c r="BZ12" s="9"/>
      <c r="CA12" s="9"/>
      <c r="CB12" s="9"/>
      <c r="CC12" s="9"/>
      <c r="CD12" s="9"/>
      <c r="CE12" s="9"/>
      <c r="CF12" s="9"/>
      <c r="CG12" s="9"/>
      <c r="CH12" s="9"/>
      <c r="CI12" s="9"/>
      <c r="CJ12" s="9"/>
      <c r="CK12" s="9"/>
      <c r="CL12" s="9"/>
      <c r="CM12" s="32"/>
    </row>
    <row r="13" spans="1:91" ht="23.25" customHeight="1" x14ac:dyDescent="0.2">
      <c r="A13" s="490" t="s">
        <v>212</v>
      </c>
      <c r="B13" s="491"/>
      <c r="C13" s="491"/>
      <c r="D13" s="491"/>
      <c r="E13" s="491"/>
      <c r="F13" s="492"/>
      <c r="G13" s="438"/>
      <c r="H13" s="438"/>
      <c r="I13" s="488"/>
      <c r="J13" s="488"/>
      <c r="K13" s="488"/>
      <c r="L13" s="489"/>
      <c r="M13" s="199" t="str">
        <f>IF(G13="","",G13*I13*K13)</f>
        <v/>
      </c>
      <c r="N13" s="200"/>
      <c r="O13" s="160"/>
      <c r="P13" s="161"/>
      <c r="Q13" s="161"/>
      <c r="R13" s="161"/>
      <c r="S13" s="161"/>
      <c r="T13" s="161"/>
      <c r="U13" s="161"/>
      <c r="V13" s="161"/>
      <c r="W13" s="161"/>
      <c r="X13" s="161"/>
      <c r="Y13" s="157"/>
      <c r="Z13" s="158"/>
      <c r="AA13" s="199" t="str">
        <f>IF(M13="","",SUM(O13:Z13))</f>
        <v/>
      </c>
      <c r="AB13" s="200"/>
      <c r="AC13" s="156" t="str">
        <f>IF(M13="","",(M13-AA13))</f>
        <v/>
      </c>
      <c r="AD13" s="202"/>
      <c r="AH13" s="9"/>
      <c r="AI13" s="9"/>
      <c r="AJ13" s="9"/>
      <c r="AK13" s="9"/>
      <c r="AL13" s="9"/>
      <c r="AM13" s="9"/>
      <c r="AN13" s="9"/>
      <c r="AO13" s="9"/>
      <c r="AP13" s="9"/>
      <c r="AQ13" s="9"/>
      <c r="AR13" s="9"/>
      <c r="AS13" s="9"/>
      <c r="AT13" s="9"/>
      <c r="AU13" s="9"/>
      <c r="AV13" s="9"/>
      <c r="AW13" s="9"/>
      <c r="AX13" s="9"/>
      <c r="AY13" s="9"/>
      <c r="BA13" s="57" t="s">
        <v>215</v>
      </c>
      <c r="BF13" s="38"/>
      <c r="BG13" s="25"/>
      <c r="BH13" s="25"/>
      <c r="BI13" s="25"/>
      <c r="BJ13" s="25"/>
      <c r="BK13" s="25"/>
      <c r="BL13" s="25"/>
      <c r="BM13" s="25"/>
      <c r="BN13" s="25"/>
      <c r="BO13" s="9"/>
      <c r="BP13" s="9"/>
      <c r="BQ13" s="9"/>
      <c r="BR13" s="9"/>
      <c r="BS13" s="9"/>
      <c r="BT13" s="9"/>
      <c r="BU13" s="9"/>
      <c r="BV13" s="9"/>
      <c r="BW13" s="9"/>
      <c r="BX13" s="9"/>
      <c r="BY13" s="9"/>
      <c r="BZ13" s="9"/>
      <c r="CA13" s="9"/>
      <c r="CB13" s="9"/>
      <c r="CC13" s="9"/>
      <c r="CD13" s="9"/>
      <c r="CE13" s="9"/>
      <c r="CF13" s="9"/>
      <c r="CG13" s="9"/>
      <c r="CH13" s="9"/>
      <c r="CI13" s="9"/>
      <c r="CJ13" s="9"/>
      <c r="CK13" s="9"/>
      <c r="CL13" s="9"/>
      <c r="CM13" s="32"/>
    </row>
    <row r="14" spans="1:91" ht="23.25" customHeight="1" x14ac:dyDescent="0.2">
      <c r="A14" s="490" t="s">
        <v>212</v>
      </c>
      <c r="B14" s="491"/>
      <c r="C14" s="491"/>
      <c r="D14" s="491"/>
      <c r="E14" s="491"/>
      <c r="F14" s="492"/>
      <c r="G14" s="438"/>
      <c r="H14" s="438"/>
      <c r="I14" s="488"/>
      <c r="J14" s="488"/>
      <c r="K14" s="488"/>
      <c r="L14" s="489"/>
      <c r="M14" s="199" t="str">
        <f t="shared" si="0"/>
        <v/>
      </c>
      <c r="N14" s="200"/>
      <c r="O14" s="160"/>
      <c r="P14" s="161"/>
      <c r="Q14" s="161"/>
      <c r="R14" s="161"/>
      <c r="S14" s="161"/>
      <c r="T14" s="161"/>
      <c r="U14" s="161"/>
      <c r="V14" s="161"/>
      <c r="W14" s="161"/>
      <c r="X14" s="161"/>
      <c r="Y14" s="157"/>
      <c r="Z14" s="158"/>
      <c r="AA14" s="199" t="str">
        <f t="shared" si="1"/>
        <v/>
      </c>
      <c r="AB14" s="200"/>
      <c r="AC14" s="156" t="str">
        <f t="shared" si="2"/>
        <v/>
      </c>
      <c r="AD14" s="202"/>
      <c r="AH14" s="9"/>
      <c r="AI14" s="9"/>
      <c r="AJ14" s="9"/>
      <c r="AK14" s="9"/>
      <c r="AL14" s="9"/>
      <c r="AM14" s="9"/>
      <c r="AN14" s="9"/>
      <c r="AO14" s="9"/>
      <c r="AP14" s="9"/>
      <c r="AQ14" s="9"/>
      <c r="AR14" s="9"/>
      <c r="AS14" s="9"/>
      <c r="AT14" s="9"/>
      <c r="AU14" s="9"/>
      <c r="AV14" s="9"/>
      <c r="AW14" s="9"/>
      <c r="AX14" s="9"/>
      <c r="AY14" s="9"/>
      <c r="BA14" s="57" t="s">
        <v>216</v>
      </c>
      <c r="BF14" s="38"/>
      <c r="BG14" s="25"/>
      <c r="BH14" s="25"/>
      <c r="BI14" s="25"/>
      <c r="BJ14" s="25"/>
      <c r="BK14" s="25"/>
      <c r="BL14" s="25"/>
      <c r="BM14" s="25"/>
      <c r="BN14" s="25"/>
      <c r="BO14" s="9"/>
      <c r="BP14" s="9"/>
      <c r="BQ14" s="9"/>
      <c r="BR14" s="9"/>
      <c r="BS14" s="9"/>
      <c r="BT14" s="9"/>
      <c r="BU14" s="9"/>
      <c r="BV14" s="9"/>
      <c r="BW14" s="9"/>
      <c r="BX14" s="9"/>
      <c r="BY14" s="9"/>
      <c r="BZ14" s="9"/>
      <c r="CA14" s="9"/>
      <c r="CB14" s="9"/>
      <c r="CC14" s="9"/>
      <c r="CD14" s="9"/>
      <c r="CE14" s="9"/>
      <c r="CF14" s="9"/>
      <c r="CG14" s="9"/>
      <c r="CH14" s="9"/>
      <c r="CI14" s="9"/>
      <c r="CJ14" s="9"/>
      <c r="CK14" s="9"/>
      <c r="CL14" s="9"/>
      <c r="CM14" s="32"/>
    </row>
    <row r="15" spans="1:91" ht="23.25" customHeight="1" x14ac:dyDescent="0.2">
      <c r="A15" s="490" t="s">
        <v>212</v>
      </c>
      <c r="B15" s="491"/>
      <c r="C15" s="491"/>
      <c r="D15" s="491"/>
      <c r="E15" s="491"/>
      <c r="F15" s="492"/>
      <c r="G15" s="438"/>
      <c r="H15" s="438"/>
      <c r="I15" s="488"/>
      <c r="J15" s="488"/>
      <c r="K15" s="488"/>
      <c r="L15" s="489"/>
      <c r="M15" s="199" t="str">
        <f t="shared" ref="M15:M16" si="3">IF(G15="","",G15*I15*K15)</f>
        <v/>
      </c>
      <c r="N15" s="200"/>
      <c r="O15" s="160"/>
      <c r="P15" s="161"/>
      <c r="Q15" s="161"/>
      <c r="R15" s="161"/>
      <c r="S15" s="161"/>
      <c r="T15" s="161"/>
      <c r="U15" s="161"/>
      <c r="V15" s="161"/>
      <c r="W15" s="161"/>
      <c r="X15" s="161"/>
      <c r="Y15" s="157"/>
      <c r="Z15" s="158"/>
      <c r="AA15" s="199" t="str">
        <f t="shared" ref="AA15:AA16" si="4">IF(M15="","",SUM(O15:Z15))</f>
        <v/>
      </c>
      <c r="AB15" s="200"/>
      <c r="AC15" s="156" t="str">
        <f t="shared" ref="AC15:AC16" si="5">IF(M15="","",(M15-AA15))</f>
        <v/>
      </c>
      <c r="AD15" s="202"/>
      <c r="AH15" s="9"/>
      <c r="AI15" s="9"/>
      <c r="AJ15" s="9"/>
      <c r="AK15" s="9"/>
      <c r="AL15" s="9"/>
      <c r="AM15" s="9"/>
      <c r="AN15" s="9"/>
      <c r="AO15" s="9"/>
      <c r="AP15" s="9"/>
      <c r="AQ15" s="9"/>
      <c r="AR15" s="9"/>
      <c r="AS15" s="9"/>
      <c r="AT15" s="9"/>
      <c r="AU15" s="9"/>
      <c r="AV15" s="9"/>
      <c r="AW15" s="9"/>
      <c r="AX15" s="9"/>
      <c r="AY15" s="9"/>
      <c r="BA15" s="57" t="s">
        <v>217</v>
      </c>
      <c r="BF15" s="38"/>
      <c r="BG15" s="25"/>
      <c r="BH15" s="25"/>
      <c r="BI15" s="25"/>
      <c r="BJ15" s="25"/>
      <c r="BK15" s="25"/>
      <c r="BL15" s="25"/>
      <c r="BM15" s="25"/>
      <c r="BN15" s="25"/>
      <c r="BO15" s="9"/>
      <c r="BP15" s="9"/>
      <c r="BQ15" s="9"/>
      <c r="BR15" s="9"/>
      <c r="BS15" s="9"/>
      <c r="BT15" s="9"/>
      <c r="BU15" s="9"/>
      <c r="BV15" s="9"/>
      <c r="BW15" s="9"/>
      <c r="BX15" s="9"/>
      <c r="BY15" s="9"/>
      <c r="BZ15" s="9"/>
      <c r="CA15" s="9"/>
      <c r="CB15" s="9"/>
      <c r="CC15" s="9"/>
      <c r="CD15" s="9"/>
      <c r="CE15" s="9"/>
      <c r="CF15" s="9"/>
      <c r="CG15" s="9"/>
      <c r="CH15" s="9"/>
      <c r="CI15" s="9"/>
      <c r="CJ15" s="9"/>
      <c r="CK15" s="9"/>
      <c r="CL15" s="9"/>
      <c r="CM15" s="32"/>
    </row>
    <row r="16" spans="1:91" ht="23.25" customHeight="1" x14ac:dyDescent="0.2">
      <c r="A16" s="490" t="s">
        <v>212</v>
      </c>
      <c r="B16" s="491"/>
      <c r="C16" s="491"/>
      <c r="D16" s="491"/>
      <c r="E16" s="491"/>
      <c r="F16" s="492"/>
      <c r="G16" s="438"/>
      <c r="H16" s="438"/>
      <c r="I16" s="488"/>
      <c r="J16" s="488"/>
      <c r="K16" s="488"/>
      <c r="L16" s="489"/>
      <c r="M16" s="199" t="str">
        <f t="shared" si="3"/>
        <v/>
      </c>
      <c r="N16" s="200"/>
      <c r="O16" s="160"/>
      <c r="P16" s="161"/>
      <c r="Q16" s="161"/>
      <c r="R16" s="161"/>
      <c r="S16" s="161"/>
      <c r="T16" s="161"/>
      <c r="U16" s="161"/>
      <c r="V16" s="161"/>
      <c r="W16" s="161"/>
      <c r="X16" s="161"/>
      <c r="Y16" s="157"/>
      <c r="Z16" s="158"/>
      <c r="AA16" s="199" t="str">
        <f t="shared" si="4"/>
        <v/>
      </c>
      <c r="AB16" s="200"/>
      <c r="AC16" s="156" t="str">
        <f t="shared" si="5"/>
        <v/>
      </c>
      <c r="AD16" s="202"/>
      <c r="AH16" s="9"/>
      <c r="AI16" s="9"/>
      <c r="AJ16" s="9"/>
      <c r="AK16" s="9"/>
      <c r="AL16" s="9"/>
      <c r="AM16" s="9"/>
      <c r="AN16" s="9"/>
      <c r="AO16" s="9"/>
      <c r="AP16" s="9"/>
      <c r="AQ16" s="9"/>
      <c r="AR16" s="9"/>
      <c r="AS16" s="9"/>
      <c r="AT16" s="9"/>
      <c r="AU16" s="9"/>
      <c r="AV16" s="9"/>
      <c r="AW16" s="9"/>
      <c r="AX16" s="9"/>
      <c r="AY16" s="9"/>
      <c r="BA16" s="57" t="s">
        <v>218</v>
      </c>
      <c r="BF16" s="38"/>
      <c r="BG16" s="25"/>
      <c r="BH16" s="25"/>
      <c r="BI16" s="25"/>
      <c r="BJ16" s="25"/>
      <c r="BK16" s="25"/>
      <c r="BL16" s="25"/>
      <c r="BM16" s="25"/>
      <c r="BN16" s="25"/>
      <c r="BO16" s="9"/>
      <c r="BP16" s="9"/>
      <c r="BQ16" s="9"/>
      <c r="BR16" s="9"/>
      <c r="BS16" s="9"/>
      <c r="BT16" s="9"/>
      <c r="BU16" s="9"/>
      <c r="BV16" s="9"/>
      <c r="BW16" s="9"/>
      <c r="BX16" s="9"/>
      <c r="BY16" s="9"/>
      <c r="BZ16" s="9"/>
      <c r="CA16" s="9"/>
      <c r="CB16" s="9"/>
      <c r="CC16" s="9"/>
      <c r="CD16" s="9"/>
      <c r="CE16" s="9"/>
      <c r="CF16" s="9"/>
      <c r="CG16" s="9"/>
      <c r="CH16" s="9"/>
      <c r="CI16" s="9"/>
      <c r="CJ16" s="9"/>
      <c r="CK16" s="9"/>
      <c r="CL16" s="9"/>
      <c r="CM16" s="32"/>
    </row>
    <row r="17" spans="1:91" ht="23.25" customHeight="1" x14ac:dyDescent="0.2">
      <c r="A17" s="490" t="s">
        <v>212</v>
      </c>
      <c r="B17" s="491"/>
      <c r="C17" s="491"/>
      <c r="D17" s="491"/>
      <c r="E17" s="491"/>
      <c r="F17" s="492"/>
      <c r="G17" s="438"/>
      <c r="H17" s="438"/>
      <c r="I17" s="488"/>
      <c r="J17" s="488"/>
      <c r="K17" s="488"/>
      <c r="L17" s="489"/>
      <c r="M17" s="199" t="str">
        <f t="shared" si="0"/>
        <v/>
      </c>
      <c r="N17" s="200"/>
      <c r="O17" s="160"/>
      <c r="P17" s="161"/>
      <c r="Q17" s="161"/>
      <c r="R17" s="161"/>
      <c r="S17" s="161"/>
      <c r="T17" s="161"/>
      <c r="U17" s="161"/>
      <c r="V17" s="161"/>
      <c r="W17" s="161"/>
      <c r="X17" s="161"/>
      <c r="Y17" s="157"/>
      <c r="Z17" s="158"/>
      <c r="AA17" s="199" t="str">
        <f t="shared" si="1"/>
        <v/>
      </c>
      <c r="AB17" s="200"/>
      <c r="AC17" s="156" t="str">
        <f t="shared" si="2"/>
        <v/>
      </c>
      <c r="AD17" s="202"/>
      <c r="AH17" s="9"/>
      <c r="AI17" s="9"/>
      <c r="AJ17" s="9"/>
      <c r="AK17" s="9"/>
      <c r="AL17" s="9"/>
      <c r="AM17" s="9"/>
      <c r="AN17" s="9"/>
      <c r="AO17" s="9"/>
      <c r="AP17" s="9"/>
      <c r="AQ17" s="9"/>
      <c r="AR17" s="9"/>
      <c r="AS17" s="9"/>
      <c r="AT17" s="9"/>
      <c r="AU17" s="9"/>
      <c r="AV17" s="9"/>
      <c r="AW17" s="9"/>
      <c r="AX17" s="9"/>
      <c r="AY17" s="9"/>
      <c r="BA17" s="57"/>
      <c r="BF17" s="38"/>
      <c r="BG17" s="25"/>
      <c r="BH17" s="25"/>
      <c r="BI17" s="25"/>
      <c r="BJ17" s="25"/>
      <c r="BK17" s="25"/>
      <c r="BL17" s="25"/>
      <c r="BM17" s="25"/>
      <c r="BN17" s="25"/>
      <c r="BO17" s="9"/>
      <c r="BP17" s="9"/>
      <c r="BQ17" s="9"/>
      <c r="BR17" s="9"/>
      <c r="BS17" s="9"/>
      <c r="BT17" s="9"/>
      <c r="BU17" s="9"/>
      <c r="BV17" s="9"/>
      <c r="BW17" s="9"/>
      <c r="BX17" s="9"/>
      <c r="BY17" s="9"/>
      <c r="BZ17" s="9"/>
      <c r="CA17" s="9"/>
      <c r="CB17" s="9"/>
      <c r="CC17" s="9"/>
      <c r="CD17" s="9"/>
      <c r="CE17" s="9"/>
      <c r="CF17" s="9"/>
      <c r="CG17" s="9"/>
      <c r="CH17" s="9"/>
      <c r="CI17" s="9"/>
      <c r="CJ17" s="9"/>
      <c r="CK17" s="9"/>
      <c r="CL17" s="9"/>
      <c r="CM17" s="32"/>
    </row>
    <row r="18" spans="1:91" ht="23.25" customHeight="1" x14ac:dyDescent="0.2">
      <c r="A18" s="490" t="s">
        <v>212</v>
      </c>
      <c r="B18" s="491"/>
      <c r="C18" s="491"/>
      <c r="D18" s="491"/>
      <c r="E18" s="491"/>
      <c r="F18" s="492"/>
      <c r="G18" s="438"/>
      <c r="H18" s="438"/>
      <c r="I18" s="488"/>
      <c r="J18" s="488"/>
      <c r="K18" s="488"/>
      <c r="L18" s="489"/>
      <c r="M18" s="199" t="str">
        <f>IF(G18="","",G18*I18*K18)</f>
        <v/>
      </c>
      <c r="N18" s="200"/>
      <c r="O18" s="160"/>
      <c r="P18" s="161"/>
      <c r="Q18" s="161"/>
      <c r="R18" s="161"/>
      <c r="S18" s="161"/>
      <c r="T18" s="161"/>
      <c r="U18" s="161"/>
      <c r="V18" s="161"/>
      <c r="W18" s="161"/>
      <c r="X18" s="161"/>
      <c r="Y18" s="157"/>
      <c r="Z18" s="158"/>
      <c r="AA18" s="199" t="str">
        <f>IF(M18="","",SUM(O18:Z18))</f>
        <v/>
      </c>
      <c r="AB18" s="200"/>
      <c r="AC18" s="156" t="str">
        <f>IF(M18="","",(M18-AA18))</f>
        <v/>
      </c>
      <c r="AD18" s="202"/>
      <c r="AH18" s="9"/>
      <c r="AI18" s="9"/>
      <c r="AJ18" s="9"/>
      <c r="AK18" s="9"/>
      <c r="AL18" s="9"/>
      <c r="AM18" s="9"/>
      <c r="AN18" s="9"/>
      <c r="AO18" s="9"/>
      <c r="AP18" s="9"/>
      <c r="AQ18" s="9"/>
      <c r="AR18" s="9"/>
      <c r="AS18" s="9"/>
      <c r="AT18" s="9"/>
      <c r="AU18" s="9"/>
      <c r="AV18" s="9"/>
      <c r="AW18" s="9"/>
      <c r="AX18" s="9"/>
      <c r="AY18" s="9"/>
      <c r="BA18" s="57"/>
      <c r="BF18" s="38"/>
      <c r="BG18" s="25"/>
      <c r="BH18" s="25"/>
      <c r="BI18" s="25"/>
      <c r="BJ18" s="25"/>
      <c r="BK18" s="25"/>
      <c r="BL18" s="25"/>
      <c r="BM18" s="25"/>
      <c r="BN18" s="25"/>
      <c r="BO18" s="9"/>
      <c r="BP18" s="9"/>
      <c r="BQ18" s="9"/>
      <c r="BR18" s="9"/>
      <c r="BS18" s="9"/>
      <c r="BT18" s="9"/>
      <c r="BU18" s="9"/>
      <c r="BV18" s="9"/>
      <c r="BW18" s="9"/>
      <c r="BX18" s="9"/>
      <c r="BY18" s="9"/>
      <c r="BZ18" s="9"/>
      <c r="CA18" s="9"/>
      <c r="CB18" s="9"/>
      <c r="CC18" s="9"/>
      <c r="CD18" s="9"/>
      <c r="CE18" s="9"/>
      <c r="CF18" s="9"/>
      <c r="CG18" s="9"/>
      <c r="CH18" s="9"/>
      <c r="CI18" s="9"/>
      <c r="CJ18" s="9"/>
      <c r="CK18" s="9"/>
      <c r="CL18" s="9"/>
      <c r="CM18" s="32"/>
    </row>
    <row r="19" spans="1:91" ht="23.25" customHeight="1" x14ac:dyDescent="0.2">
      <c r="A19" s="490" t="s">
        <v>212</v>
      </c>
      <c r="B19" s="491"/>
      <c r="C19" s="491"/>
      <c r="D19" s="491"/>
      <c r="E19" s="491"/>
      <c r="F19" s="492"/>
      <c r="G19" s="438"/>
      <c r="H19" s="438"/>
      <c r="I19" s="488"/>
      <c r="J19" s="488"/>
      <c r="K19" s="488"/>
      <c r="L19" s="489"/>
      <c r="M19" s="199" t="str">
        <f t="shared" ref="M19:M26" si="6">IF(G19="","",G19*I19*K19)</f>
        <v/>
      </c>
      <c r="N19" s="200"/>
      <c r="O19" s="160"/>
      <c r="P19" s="161"/>
      <c r="Q19" s="161"/>
      <c r="R19" s="161"/>
      <c r="S19" s="161"/>
      <c r="T19" s="161"/>
      <c r="U19" s="161"/>
      <c r="V19" s="161"/>
      <c r="W19" s="161"/>
      <c r="X19" s="161"/>
      <c r="Y19" s="157"/>
      <c r="Z19" s="158"/>
      <c r="AA19" s="199" t="str">
        <f t="shared" ref="AA19:AA26" si="7">IF(M19="","",SUM(O19:Z19))</f>
        <v/>
      </c>
      <c r="AB19" s="200"/>
      <c r="AC19" s="156" t="str">
        <f t="shared" ref="AC19:AC26" si="8">IF(M19="","",(M19-AA19))</f>
        <v/>
      </c>
      <c r="AD19" s="202"/>
      <c r="AH19" s="9"/>
      <c r="AI19" s="9"/>
      <c r="AJ19" s="9"/>
      <c r="AK19" s="9"/>
      <c r="AL19" s="9"/>
      <c r="AM19" s="9"/>
      <c r="AN19" s="9"/>
      <c r="AO19" s="9"/>
      <c r="AP19" s="9"/>
      <c r="AQ19" s="9"/>
      <c r="AR19" s="9"/>
      <c r="AS19" s="9"/>
      <c r="AT19" s="9"/>
      <c r="AU19" s="9"/>
      <c r="AV19" s="9"/>
      <c r="AW19" s="9"/>
      <c r="AX19" s="9"/>
      <c r="AY19" s="9"/>
      <c r="BA19" s="57"/>
      <c r="BF19" s="38"/>
      <c r="BG19" s="25"/>
      <c r="BH19" s="25"/>
      <c r="BI19" s="25"/>
      <c r="BJ19" s="25"/>
      <c r="BK19" s="25"/>
      <c r="BL19" s="25"/>
      <c r="BM19" s="25"/>
      <c r="BN19" s="25"/>
      <c r="BO19" s="9"/>
      <c r="BP19" s="9"/>
      <c r="BQ19" s="9"/>
      <c r="BR19" s="9"/>
      <c r="BS19" s="9"/>
      <c r="BT19" s="9"/>
      <c r="BU19" s="9"/>
      <c r="BV19" s="9"/>
      <c r="BW19" s="9"/>
      <c r="BX19" s="9"/>
      <c r="BY19" s="9"/>
      <c r="BZ19" s="9"/>
      <c r="CA19" s="9"/>
      <c r="CB19" s="9"/>
      <c r="CC19" s="9"/>
      <c r="CD19" s="9"/>
      <c r="CE19" s="9"/>
      <c r="CF19" s="9"/>
      <c r="CG19" s="9"/>
      <c r="CH19" s="9"/>
      <c r="CI19" s="9"/>
      <c r="CJ19" s="9"/>
      <c r="CK19" s="9"/>
      <c r="CL19" s="9"/>
      <c r="CM19" s="32"/>
    </row>
    <row r="20" spans="1:91" ht="23.25" customHeight="1" x14ac:dyDescent="0.2">
      <c r="A20" s="490" t="s">
        <v>212</v>
      </c>
      <c r="B20" s="491"/>
      <c r="C20" s="491"/>
      <c r="D20" s="491"/>
      <c r="E20" s="491"/>
      <c r="F20" s="492"/>
      <c r="G20" s="438"/>
      <c r="H20" s="438"/>
      <c r="I20" s="488"/>
      <c r="J20" s="488"/>
      <c r="K20" s="488"/>
      <c r="L20" s="489"/>
      <c r="M20" s="199" t="str">
        <f t="shared" si="6"/>
        <v/>
      </c>
      <c r="N20" s="200"/>
      <c r="O20" s="160"/>
      <c r="P20" s="161"/>
      <c r="Q20" s="161"/>
      <c r="R20" s="161"/>
      <c r="S20" s="161"/>
      <c r="T20" s="161"/>
      <c r="U20" s="161"/>
      <c r="V20" s="161"/>
      <c r="W20" s="161"/>
      <c r="X20" s="161"/>
      <c r="Y20" s="157"/>
      <c r="Z20" s="158"/>
      <c r="AA20" s="199" t="str">
        <f t="shared" si="7"/>
        <v/>
      </c>
      <c r="AB20" s="200"/>
      <c r="AC20" s="156" t="str">
        <f t="shared" si="8"/>
        <v/>
      </c>
      <c r="AD20" s="202"/>
      <c r="AH20" s="9"/>
      <c r="AI20" s="9"/>
      <c r="AJ20" s="9"/>
      <c r="AK20" s="9"/>
      <c r="AL20" s="9"/>
      <c r="AM20" s="9"/>
      <c r="AN20" s="9"/>
      <c r="AO20" s="9"/>
      <c r="AP20" s="9"/>
      <c r="AQ20" s="9"/>
      <c r="AR20" s="9"/>
      <c r="AS20" s="9"/>
      <c r="AT20" s="9"/>
      <c r="AU20" s="9"/>
      <c r="AV20" s="9"/>
      <c r="AW20" s="9"/>
      <c r="AX20" s="9"/>
      <c r="AY20" s="9"/>
      <c r="BA20" s="57"/>
      <c r="BF20" s="38"/>
      <c r="BG20" s="25"/>
      <c r="BH20" s="25"/>
      <c r="BI20" s="25"/>
      <c r="BJ20" s="25"/>
      <c r="BK20" s="25"/>
      <c r="BL20" s="25"/>
      <c r="BM20" s="25"/>
      <c r="BN20" s="25"/>
      <c r="BO20" s="9"/>
      <c r="BP20" s="9"/>
      <c r="BQ20" s="9"/>
      <c r="BR20" s="9"/>
      <c r="BS20" s="9"/>
      <c r="BT20" s="9"/>
      <c r="BU20" s="9"/>
      <c r="BV20" s="9"/>
      <c r="BW20" s="9"/>
      <c r="BX20" s="9"/>
      <c r="BY20" s="9"/>
      <c r="BZ20" s="9"/>
      <c r="CA20" s="9"/>
      <c r="CB20" s="9"/>
      <c r="CC20" s="9"/>
      <c r="CD20" s="9"/>
      <c r="CE20" s="9"/>
      <c r="CF20" s="9"/>
      <c r="CG20" s="9"/>
      <c r="CH20" s="9"/>
      <c r="CI20" s="9"/>
      <c r="CJ20" s="9"/>
      <c r="CK20" s="9"/>
      <c r="CL20" s="9"/>
      <c r="CM20" s="32"/>
    </row>
    <row r="21" spans="1:91" ht="23.25" customHeight="1" x14ac:dyDescent="0.2">
      <c r="A21" s="490" t="s">
        <v>212</v>
      </c>
      <c r="B21" s="491"/>
      <c r="C21" s="491"/>
      <c r="D21" s="491"/>
      <c r="E21" s="491"/>
      <c r="F21" s="492"/>
      <c r="G21" s="438"/>
      <c r="H21" s="438"/>
      <c r="I21" s="488"/>
      <c r="J21" s="488"/>
      <c r="K21" s="488"/>
      <c r="L21" s="489"/>
      <c r="M21" s="199" t="str">
        <f t="shared" ref="M21:M24" si="9">IF(G21="","",G21*I21*K21)</f>
        <v/>
      </c>
      <c r="N21" s="200"/>
      <c r="O21" s="160"/>
      <c r="P21" s="161"/>
      <c r="Q21" s="161"/>
      <c r="R21" s="161"/>
      <c r="S21" s="161"/>
      <c r="T21" s="161"/>
      <c r="U21" s="161"/>
      <c r="V21" s="161"/>
      <c r="W21" s="161"/>
      <c r="X21" s="161"/>
      <c r="Y21" s="157"/>
      <c r="Z21" s="158"/>
      <c r="AA21" s="199" t="str">
        <f t="shared" ref="AA21:AA24" si="10">IF(M21="","",SUM(O21:Z21))</f>
        <v/>
      </c>
      <c r="AB21" s="200"/>
      <c r="AC21" s="156" t="str">
        <f t="shared" ref="AC21:AC24" si="11">IF(M21="","",(M21-AA21))</f>
        <v/>
      </c>
      <c r="AD21" s="202"/>
      <c r="AH21" s="9"/>
      <c r="AI21" s="9"/>
      <c r="AJ21" s="9"/>
      <c r="AK21" s="9"/>
      <c r="AL21" s="9"/>
      <c r="AM21" s="9"/>
      <c r="AN21" s="9"/>
      <c r="AO21" s="9"/>
      <c r="AP21" s="9"/>
      <c r="AQ21" s="9"/>
      <c r="AR21" s="9"/>
      <c r="AS21" s="9"/>
      <c r="AT21" s="9"/>
      <c r="AU21" s="9"/>
      <c r="AV21" s="9"/>
      <c r="AW21" s="9"/>
      <c r="AX21" s="9"/>
      <c r="AY21" s="9"/>
      <c r="BA21" s="57" t="s">
        <v>219</v>
      </c>
      <c r="BF21" s="38"/>
      <c r="BG21" s="25"/>
      <c r="BH21" s="25"/>
      <c r="BI21" s="25"/>
      <c r="BJ21" s="25"/>
      <c r="BK21" s="25"/>
      <c r="BL21" s="25"/>
      <c r="BM21" s="25"/>
      <c r="BN21" s="25"/>
      <c r="BO21" s="9"/>
      <c r="BP21" s="9"/>
      <c r="BQ21" s="9"/>
      <c r="BR21" s="9"/>
      <c r="BS21" s="9"/>
      <c r="BT21" s="9"/>
      <c r="BU21" s="9"/>
      <c r="BV21" s="9"/>
      <c r="BW21" s="9"/>
      <c r="BX21" s="9"/>
      <c r="BY21" s="9"/>
      <c r="BZ21" s="9"/>
      <c r="CA21" s="9"/>
      <c r="CB21" s="9"/>
      <c r="CC21" s="9"/>
      <c r="CD21" s="9"/>
      <c r="CE21" s="9"/>
      <c r="CF21" s="9"/>
      <c r="CG21" s="9"/>
      <c r="CH21" s="9"/>
      <c r="CI21" s="9"/>
      <c r="CJ21" s="9"/>
      <c r="CK21" s="9"/>
      <c r="CL21" s="9"/>
      <c r="CM21" s="32"/>
    </row>
    <row r="22" spans="1:91" ht="23.25" customHeight="1" x14ac:dyDescent="0.2">
      <c r="A22" s="490" t="s">
        <v>212</v>
      </c>
      <c r="B22" s="491"/>
      <c r="C22" s="491"/>
      <c r="D22" s="491"/>
      <c r="E22" s="491"/>
      <c r="F22" s="492"/>
      <c r="G22" s="438"/>
      <c r="H22" s="438"/>
      <c r="I22" s="488"/>
      <c r="J22" s="488"/>
      <c r="K22" s="488"/>
      <c r="L22" s="489"/>
      <c r="M22" s="199" t="str">
        <f t="shared" ref="M22:M23" si="12">IF(G22="","",G22*I22*K22)</f>
        <v/>
      </c>
      <c r="N22" s="200"/>
      <c r="O22" s="160"/>
      <c r="P22" s="161"/>
      <c r="Q22" s="161"/>
      <c r="R22" s="161"/>
      <c r="S22" s="161"/>
      <c r="T22" s="161"/>
      <c r="U22" s="161"/>
      <c r="V22" s="161"/>
      <c r="W22" s="161"/>
      <c r="X22" s="161"/>
      <c r="Y22" s="157"/>
      <c r="Z22" s="158"/>
      <c r="AA22" s="199" t="str">
        <f>IF(M22="","",SUM(O22:Z22))</f>
        <v/>
      </c>
      <c r="AB22" s="200"/>
      <c r="AC22" s="156" t="str">
        <f>IF(M22="","",(M22-AA22))</f>
        <v/>
      </c>
      <c r="AD22" s="202"/>
      <c r="AH22" s="9"/>
      <c r="AI22" s="9"/>
      <c r="AJ22" s="9"/>
      <c r="AK22" s="9"/>
      <c r="AL22" s="9"/>
      <c r="AM22" s="9"/>
      <c r="AN22" s="9"/>
      <c r="AO22" s="9"/>
      <c r="AP22" s="9"/>
      <c r="AQ22" s="9"/>
      <c r="AR22" s="9"/>
      <c r="AS22" s="9"/>
      <c r="AT22" s="9"/>
      <c r="AU22" s="9"/>
      <c r="AV22" s="9"/>
      <c r="AW22" s="9"/>
      <c r="AX22" s="9"/>
      <c r="AY22" s="9"/>
      <c r="BA22" s="57"/>
      <c r="BF22" s="38"/>
      <c r="BG22" s="25"/>
      <c r="BH22" s="25"/>
      <c r="BI22" s="25"/>
      <c r="BJ22" s="25"/>
      <c r="BK22" s="25"/>
      <c r="BL22" s="25"/>
      <c r="BM22" s="25"/>
      <c r="BN22" s="25"/>
      <c r="BO22" s="9"/>
      <c r="BP22" s="9"/>
      <c r="BQ22" s="9"/>
      <c r="BR22" s="9"/>
      <c r="BS22" s="9"/>
      <c r="BT22" s="9"/>
      <c r="BU22" s="9"/>
      <c r="BV22" s="9"/>
      <c r="BW22" s="9"/>
      <c r="BX22" s="9"/>
      <c r="BY22" s="9"/>
      <c r="BZ22" s="9"/>
      <c r="CA22" s="9"/>
      <c r="CB22" s="9"/>
      <c r="CC22" s="9"/>
      <c r="CD22" s="9"/>
      <c r="CE22" s="9"/>
      <c r="CF22" s="9"/>
      <c r="CG22" s="9"/>
      <c r="CH22" s="9"/>
      <c r="CI22" s="9"/>
      <c r="CJ22" s="9"/>
      <c r="CK22" s="9"/>
      <c r="CL22" s="9"/>
      <c r="CM22" s="32"/>
    </row>
    <row r="23" spans="1:91" ht="23.25" customHeight="1" x14ac:dyDescent="0.2">
      <c r="A23" s="490" t="s">
        <v>212</v>
      </c>
      <c r="B23" s="491"/>
      <c r="C23" s="491"/>
      <c r="D23" s="491"/>
      <c r="E23" s="491"/>
      <c r="F23" s="492"/>
      <c r="G23" s="493"/>
      <c r="H23" s="493"/>
      <c r="I23" s="488"/>
      <c r="J23" s="488"/>
      <c r="K23" s="488"/>
      <c r="L23" s="489"/>
      <c r="M23" s="199" t="str">
        <f t="shared" si="12"/>
        <v/>
      </c>
      <c r="N23" s="200"/>
      <c r="O23" s="160"/>
      <c r="P23" s="161"/>
      <c r="Q23" s="161"/>
      <c r="R23" s="161"/>
      <c r="S23" s="161"/>
      <c r="T23" s="161"/>
      <c r="U23" s="161"/>
      <c r="V23" s="161"/>
      <c r="W23" s="161"/>
      <c r="X23" s="161"/>
      <c r="Y23" s="157"/>
      <c r="Z23" s="158"/>
      <c r="AA23" s="199" t="str">
        <f>IF(M23="","",SUM(O23:Z23))</f>
        <v/>
      </c>
      <c r="AB23" s="200"/>
      <c r="AC23" s="156" t="str">
        <f>IF(M23="","",(M23-AA23))</f>
        <v/>
      </c>
      <c r="AD23" s="202"/>
      <c r="AH23" s="9"/>
      <c r="AI23" s="9"/>
      <c r="AJ23" s="9"/>
      <c r="AK23" s="9"/>
      <c r="AL23" s="9"/>
      <c r="AM23" s="9"/>
      <c r="AN23" s="9"/>
      <c r="AO23" s="9"/>
      <c r="AP23" s="9"/>
      <c r="AQ23" s="9"/>
      <c r="AR23" s="9"/>
      <c r="AS23" s="9"/>
      <c r="AT23" s="9"/>
      <c r="AU23" s="9"/>
      <c r="AV23" s="9"/>
      <c r="AW23" s="9"/>
      <c r="AX23" s="9"/>
      <c r="AY23" s="9"/>
      <c r="BA23" s="57"/>
      <c r="BF23" s="38"/>
      <c r="BG23" s="25"/>
      <c r="BH23" s="25"/>
      <c r="BI23" s="25"/>
      <c r="BJ23" s="25"/>
      <c r="BK23" s="25"/>
      <c r="BL23" s="25"/>
      <c r="BM23" s="25"/>
      <c r="BN23" s="25"/>
      <c r="BO23" s="9"/>
      <c r="BP23" s="9"/>
      <c r="BQ23" s="9"/>
      <c r="BR23" s="9"/>
      <c r="BS23" s="9"/>
      <c r="BT23" s="9"/>
      <c r="BU23" s="9"/>
      <c r="BV23" s="9"/>
      <c r="BW23" s="9"/>
      <c r="BX23" s="9"/>
      <c r="BY23" s="9"/>
      <c r="BZ23" s="9"/>
      <c r="CA23" s="9"/>
      <c r="CB23" s="9"/>
      <c r="CC23" s="9"/>
      <c r="CD23" s="9"/>
      <c r="CE23" s="9"/>
      <c r="CF23" s="9"/>
      <c r="CG23" s="9"/>
      <c r="CH23" s="9"/>
      <c r="CI23" s="9"/>
      <c r="CJ23" s="9"/>
      <c r="CK23" s="9"/>
      <c r="CL23" s="9"/>
      <c r="CM23" s="32"/>
    </row>
    <row r="24" spans="1:91" ht="23.25" customHeight="1" x14ac:dyDescent="0.2">
      <c r="A24" s="490" t="s">
        <v>212</v>
      </c>
      <c r="B24" s="491"/>
      <c r="C24" s="491"/>
      <c r="D24" s="491"/>
      <c r="E24" s="491"/>
      <c r="F24" s="492"/>
      <c r="G24" s="438"/>
      <c r="H24" s="438"/>
      <c r="I24" s="488"/>
      <c r="J24" s="488"/>
      <c r="K24" s="488"/>
      <c r="L24" s="489"/>
      <c r="M24" s="199" t="str">
        <f t="shared" si="9"/>
        <v/>
      </c>
      <c r="N24" s="200"/>
      <c r="O24" s="160"/>
      <c r="P24" s="161"/>
      <c r="Q24" s="161"/>
      <c r="R24" s="161"/>
      <c r="S24" s="161"/>
      <c r="T24" s="161"/>
      <c r="U24" s="161"/>
      <c r="V24" s="161"/>
      <c r="W24" s="161"/>
      <c r="X24" s="161"/>
      <c r="Y24" s="157"/>
      <c r="Z24" s="158"/>
      <c r="AA24" s="199" t="str">
        <f t="shared" si="10"/>
        <v/>
      </c>
      <c r="AB24" s="200"/>
      <c r="AC24" s="156" t="str">
        <f t="shared" si="11"/>
        <v/>
      </c>
      <c r="AD24" s="202"/>
      <c r="AH24" s="9"/>
      <c r="AI24" s="9"/>
      <c r="AJ24" s="9"/>
      <c r="AK24" s="9"/>
      <c r="AL24" s="9"/>
      <c r="AM24" s="9"/>
      <c r="AN24" s="9"/>
      <c r="AO24" s="9"/>
      <c r="AP24" s="9"/>
      <c r="AQ24" s="9"/>
      <c r="AR24" s="9"/>
      <c r="AS24" s="9"/>
      <c r="AT24" s="9"/>
      <c r="AU24" s="9"/>
      <c r="AV24" s="9"/>
      <c r="AW24" s="9"/>
      <c r="AX24" s="9"/>
      <c r="AY24" s="9"/>
      <c r="BA24" s="57" t="s">
        <v>220</v>
      </c>
      <c r="BF24" s="38"/>
      <c r="BG24" s="25"/>
      <c r="BH24" s="25"/>
      <c r="BI24" s="25"/>
      <c r="BJ24" s="25"/>
      <c r="BK24" s="25"/>
      <c r="BL24" s="25"/>
      <c r="BM24" s="25"/>
      <c r="BN24" s="25"/>
      <c r="BO24" s="9"/>
      <c r="BP24" s="9"/>
      <c r="BQ24" s="9"/>
      <c r="BR24" s="9"/>
      <c r="BS24" s="9"/>
      <c r="BT24" s="9"/>
      <c r="BU24" s="9"/>
      <c r="BV24" s="9"/>
      <c r="BW24" s="9"/>
      <c r="BX24" s="9"/>
      <c r="BY24" s="9"/>
      <c r="BZ24" s="9"/>
      <c r="CA24" s="9"/>
      <c r="CB24" s="9"/>
      <c r="CC24" s="9"/>
      <c r="CD24" s="9"/>
      <c r="CE24" s="9"/>
      <c r="CF24" s="9"/>
      <c r="CG24" s="9"/>
      <c r="CH24" s="9"/>
      <c r="CI24" s="9"/>
      <c r="CJ24" s="9"/>
      <c r="CK24" s="9"/>
      <c r="CL24" s="9"/>
      <c r="CM24" s="32"/>
    </row>
    <row r="25" spans="1:91" ht="23.25" customHeight="1" x14ac:dyDescent="0.2">
      <c r="A25" s="490" t="s">
        <v>212</v>
      </c>
      <c r="B25" s="491"/>
      <c r="C25" s="491"/>
      <c r="D25" s="491"/>
      <c r="E25" s="491"/>
      <c r="F25" s="492"/>
      <c r="G25" s="438"/>
      <c r="H25" s="438"/>
      <c r="I25" s="488"/>
      <c r="J25" s="488"/>
      <c r="K25" s="440"/>
      <c r="L25" s="278"/>
      <c r="M25" s="199" t="str">
        <f t="shared" ref="M25" si="13">IF(G25="","",G25*I25*K25)</f>
        <v/>
      </c>
      <c r="N25" s="200"/>
      <c r="O25" s="160"/>
      <c r="P25" s="161"/>
      <c r="Q25" s="161"/>
      <c r="R25" s="161"/>
      <c r="S25" s="161"/>
      <c r="T25" s="161"/>
      <c r="U25" s="161"/>
      <c r="V25" s="161"/>
      <c r="W25" s="161"/>
      <c r="X25" s="161"/>
      <c r="Y25" s="157"/>
      <c r="Z25" s="158"/>
      <c r="AA25" s="199" t="str">
        <f>IF(M25="","",SUM(O25:Z25))</f>
        <v/>
      </c>
      <c r="AB25" s="200"/>
      <c r="AC25" s="156" t="str">
        <f>IF(M25="","",(M25-AA25))</f>
        <v/>
      </c>
      <c r="AD25" s="202"/>
      <c r="AH25" s="9"/>
      <c r="AI25" s="9"/>
      <c r="AJ25" s="9"/>
      <c r="AK25" s="9"/>
      <c r="AL25" s="9"/>
      <c r="AM25" s="9"/>
      <c r="AN25" s="9"/>
      <c r="AO25" s="9"/>
      <c r="AP25" s="9"/>
      <c r="AQ25" s="9"/>
      <c r="AR25" s="9"/>
      <c r="AS25" s="9"/>
      <c r="AT25" s="9"/>
      <c r="AU25" s="9"/>
      <c r="AV25" s="9"/>
      <c r="AW25" s="9"/>
      <c r="AX25" s="9"/>
      <c r="AY25" s="9"/>
      <c r="BA25" s="57"/>
      <c r="BF25" s="38"/>
      <c r="BG25" s="25"/>
      <c r="BH25" s="25"/>
      <c r="BI25" s="25"/>
      <c r="BJ25" s="25"/>
      <c r="BK25" s="25"/>
      <c r="BL25" s="25"/>
      <c r="BM25" s="25"/>
      <c r="BN25" s="25"/>
      <c r="BO25" s="9"/>
      <c r="BP25" s="9"/>
      <c r="BQ25" s="9"/>
      <c r="BR25" s="9"/>
      <c r="BS25" s="9"/>
      <c r="BT25" s="9"/>
      <c r="BU25" s="9"/>
      <c r="BV25" s="9"/>
      <c r="BW25" s="9"/>
      <c r="BX25" s="9"/>
      <c r="BY25" s="9"/>
      <c r="BZ25" s="9"/>
      <c r="CA25" s="9"/>
      <c r="CB25" s="9"/>
      <c r="CC25" s="9"/>
      <c r="CD25" s="9"/>
      <c r="CE25" s="9"/>
      <c r="CF25" s="9"/>
      <c r="CG25" s="9"/>
      <c r="CH25" s="9"/>
      <c r="CI25" s="9"/>
      <c r="CJ25" s="9"/>
      <c r="CK25" s="9"/>
      <c r="CL25" s="9"/>
      <c r="CM25" s="32"/>
    </row>
    <row r="26" spans="1:91" ht="23.25" customHeight="1" x14ac:dyDescent="0.2">
      <c r="A26" s="490" t="s">
        <v>212</v>
      </c>
      <c r="B26" s="491"/>
      <c r="C26" s="491"/>
      <c r="D26" s="491"/>
      <c r="E26" s="491"/>
      <c r="F26" s="492"/>
      <c r="G26" s="438"/>
      <c r="H26" s="438"/>
      <c r="I26" s="488"/>
      <c r="J26" s="488"/>
      <c r="K26" s="440"/>
      <c r="L26" s="278"/>
      <c r="M26" s="199" t="str">
        <f t="shared" si="6"/>
        <v/>
      </c>
      <c r="N26" s="200"/>
      <c r="O26" s="160"/>
      <c r="P26" s="161"/>
      <c r="Q26" s="161"/>
      <c r="R26" s="161"/>
      <c r="S26" s="161"/>
      <c r="T26" s="161"/>
      <c r="U26" s="161"/>
      <c r="V26" s="161"/>
      <c r="W26" s="161"/>
      <c r="X26" s="161"/>
      <c r="Y26" s="157"/>
      <c r="Z26" s="158"/>
      <c r="AA26" s="199" t="str">
        <f t="shared" si="7"/>
        <v/>
      </c>
      <c r="AB26" s="200"/>
      <c r="AC26" s="156" t="str">
        <f t="shared" si="8"/>
        <v/>
      </c>
      <c r="AD26" s="202"/>
      <c r="AH26" s="9"/>
      <c r="AI26" s="9"/>
      <c r="AJ26" s="9"/>
      <c r="AK26" s="9"/>
      <c r="AL26" s="9"/>
      <c r="AM26" s="9"/>
      <c r="AN26" s="9"/>
      <c r="AO26" s="9"/>
      <c r="AP26" s="9"/>
      <c r="AQ26" s="9"/>
      <c r="AR26" s="9"/>
      <c r="AS26" s="9"/>
      <c r="AT26" s="9"/>
      <c r="AU26" s="9"/>
      <c r="AV26" s="9"/>
      <c r="AW26" s="9"/>
      <c r="AX26" s="9"/>
      <c r="AY26" s="9"/>
      <c r="BA26" s="57" t="s">
        <v>221</v>
      </c>
      <c r="BF26" s="38"/>
      <c r="BG26" s="25"/>
      <c r="BH26" s="25"/>
      <c r="BI26" s="25"/>
      <c r="BJ26" s="25"/>
      <c r="BK26" s="25"/>
      <c r="BL26" s="25"/>
      <c r="BM26" s="25"/>
      <c r="BN26" s="25"/>
      <c r="BO26" s="9"/>
      <c r="BP26" s="9"/>
      <c r="BQ26" s="9"/>
      <c r="BR26" s="9"/>
      <c r="BS26" s="9"/>
      <c r="BT26" s="9"/>
      <c r="BU26" s="9"/>
      <c r="BV26" s="9"/>
      <c r="BW26" s="9"/>
      <c r="BX26" s="9"/>
      <c r="BY26" s="9"/>
      <c r="BZ26" s="9"/>
      <c r="CA26" s="9"/>
      <c r="CB26" s="9"/>
      <c r="CC26" s="9"/>
      <c r="CD26" s="9"/>
      <c r="CE26" s="9"/>
      <c r="CF26" s="9"/>
      <c r="CG26" s="9"/>
      <c r="CH26" s="9"/>
      <c r="CI26" s="9"/>
      <c r="CJ26" s="9"/>
      <c r="CK26" s="9"/>
      <c r="CL26" s="9"/>
      <c r="CM26" s="32"/>
    </row>
    <row r="27" spans="1:91" ht="23.25" customHeight="1" x14ac:dyDescent="0.2">
      <c r="A27" s="490" t="s">
        <v>212</v>
      </c>
      <c r="B27" s="491"/>
      <c r="C27" s="491"/>
      <c r="D27" s="491"/>
      <c r="E27" s="491"/>
      <c r="F27" s="492"/>
      <c r="G27" s="438"/>
      <c r="H27" s="438"/>
      <c r="I27" s="488"/>
      <c r="J27" s="488"/>
      <c r="K27" s="440"/>
      <c r="L27" s="278"/>
      <c r="M27" s="199" t="str">
        <f>IF(G27="","",G27*I27*K27)</f>
        <v/>
      </c>
      <c r="N27" s="200"/>
      <c r="O27" s="160"/>
      <c r="P27" s="161"/>
      <c r="Q27" s="161"/>
      <c r="R27" s="161"/>
      <c r="S27" s="161"/>
      <c r="T27" s="161"/>
      <c r="U27" s="161"/>
      <c r="V27" s="161"/>
      <c r="W27" s="161"/>
      <c r="X27" s="161"/>
      <c r="Y27" s="157"/>
      <c r="Z27" s="158"/>
      <c r="AA27" s="199" t="str">
        <f>IF(M27="","",SUM(O27:Z27))</f>
        <v/>
      </c>
      <c r="AB27" s="200"/>
      <c r="AC27" s="156" t="str">
        <f>IF(M27="","",(M27-AA27))</f>
        <v/>
      </c>
      <c r="AD27" s="202"/>
      <c r="AH27" s="9"/>
      <c r="AI27" s="9"/>
      <c r="AJ27" s="9"/>
      <c r="AK27" s="9"/>
      <c r="AL27" s="9"/>
      <c r="AM27" s="9"/>
      <c r="AN27" s="9"/>
      <c r="AO27" s="9"/>
      <c r="AP27" s="9"/>
      <c r="AQ27" s="9"/>
      <c r="AR27" s="9"/>
      <c r="AS27" s="9"/>
      <c r="AT27" s="9"/>
      <c r="AU27" s="9"/>
      <c r="AV27" s="9"/>
      <c r="AW27" s="9"/>
      <c r="AX27" s="9"/>
      <c r="AY27" s="9"/>
      <c r="AZ27" s="25"/>
      <c r="BA27" s="57" t="s">
        <v>222</v>
      </c>
      <c r="BB27" s="25"/>
      <c r="BC27" s="25"/>
      <c r="BD27" s="25"/>
      <c r="BE27" s="25"/>
      <c r="BF27" s="25"/>
      <c r="BG27" s="25"/>
      <c r="BH27" s="25"/>
      <c r="BI27" s="25"/>
      <c r="BJ27" s="25"/>
      <c r="BK27" s="25"/>
      <c r="BL27" s="25"/>
      <c r="BM27" s="25"/>
      <c r="BN27" s="25"/>
      <c r="BO27" s="9"/>
      <c r="BP27" s="9"/>
      <c r="BQ27" s="9"/>
      <c r="BR27" s="9"/>
      <c r="BS27" s="9"/>
      <c r="BT27" s="9"/>
      <c r="BU27" s="9"/>
      <c r="BV27" s="9"/>
      <c r="BW27" s="9"/>
      <c r="BX27" s="9"/>
      <c r="BY27" s="9"/>
      <c r="BZ27" s="9"/>
      <c r="CA27" s="9"/>
      <c r="CB27" s="9"/>
      <c r="CC27" s="9"/>
      <c r="CD27" s="9"/>
      <c r="CE27" s="9"/>
      <c r="CF27" s="9"/>
      <c r="CG27" s="9"/>
      <c r="CH27" s="9"/>
      <c r="CI27" s="9"/>
      <c r="CJ27" s="9"/>
      <c r="CK27" s="9"/>
      <c r="CL27" s="9"/>
      <c r="CM27" s="32"/>
    </row>
    <row r="28" spans="1:91" ht="23.25" customHeight="1" x14ac:dyDescent="0.2">
      <c r="A28" s="504" t="s">
        <v>102</v>
      </c>
      <c r="B28" s="505"/>
      <c r="C28" s="505"/>
      <c r="D28" s="505"/>
      <c r="E28" s="505"/>
      <c r="F28" s="506"/>
      <c r="G28" s="438"/>
      <c r="H28" s="438"/>
      <c r="I28" s="440"/>
      <c r="J28" s="440"/>
      <c r="K28" s="440"/>
      <c r="L28" s="278"/>
      <c r="M28" s="199" t="str">
        <f>IF(G28="","",G28*I28*K28)</f>
        <v/>
      </c>
      <c r="N28" s="200"/>
      <c r="O28" s="160"/>
      <c r="P28" s="161"/>
      <c r="Q28" s="161"/>
      <c r="R28" s="161"/>
      <c r="S28" s="161"/>
      <c r="T28" s="161"/>
      <c r="U28" s="161"/>
      <c r="V28" s="161"/>
      <c r="W28" s="161"/>
      <c r="X28" s="161"/>
      <c r="Y28" s="157"/>
      <c r="Z28" s="158"/>
      <c r="AA28" s="199" t="str">
        <f>IF(M28="","",SUM(O28:Z28))</f>
        <v/>
      </c>
      <c r="AB28" s="200"/>
      <c r="AC28" s="156" t="str">
        <f>IF(M28="","",(M28-AA28))</f>
        <v/>
      </c>
      <c r="AD28" s="202"/>
      <c r="AH28" s="9"/>
      <c r="AI28" s="9"/>
      <c r="AJ28" s="9"/>
      <c r="AK28" s="9"/>
      <c r="AL28" s="9"/>
      <c r="AM28" s="9"/>
      <c r="AN28" s="9"/>
      <c r="AO28" s="9"/>
      <c r="AP28" s="9"/>
      <c r="AQ28" s="9"/>
      <c r="AR28" s="9"/>
      <c r="AS28" s="9"/>
      <c r="AT28" s="9"/>
      <c r="AU28" s="9"/>
      <c r="AV28" s="9"/>
      <c r="AW28" s="9"/>
      <c r="AX28" s="9"/>
      <c r="AY28" s="9"/>
      <c r="AZ28" s="25"/>
      <c r="BA28" s="57" t="s">
        <v>223</v>
      </c>
      <c r="BB28" s="25"/>
      <c r="BC28" s="25"/>
      <c r="BD28" s="25"/>
      <c r="BE28" s="25"/>
      <c r="BF28" s="25"/>
      <c r="BG28" s="25"/>
      <c r="BH28" s="25"/>
      <c r="BI28" s="25"/>
      <c r="BJ28" s="25"/>
      <c r="BK28" s="25"/>
      <c r="BL28" s="25"/>
      <c r="BM28" s="25"/>
      <c r="BN28" s="25"/>
      <c r="BO28" s="9"/>
      <c r="BP28" s="9"/>
      <c r="BQ28" s="9"/>
      <c r="BR28" s="9"/>
      <c r="BS28" s="9"/>
      <c r="BT28" s="9"/>
      <c r="BU28" s="9"/>
      <c r="BV28" s="9"/>
      <c r="BW28" s="9"/>
      <c r="BX28" s="9"/>
      <c r="BY28" s="9"/>
      <c r="BZ28" s="9"/>
      <c r="CA28" s="9"/>
      <c r="CB28" s="9"/>
      <c r="CC28" s="9"/>
      <c r="CD28" s="9"/>
      <c r="CE28" s="9"/>
      <c r="CF28" s="9"/>
      <c r="CG28" s="9"/>
      <c r="CH28" s="9"/>
      <c r="CI28" s="9"/>
      <c r="CJ28" s="9"/>
      <c r="CK28" s="9"/>
      <c r="CL28" s="9"/>
      <c r="CM28" s="32"/>
    </row>
    <row r="29" spans="1:91" ht="23.25" customHeight="1" x14ac:dyDescent="0.2">
      <c r="A29" s="504" t="s">
        <v>102</v>
      </c>
      <c r="B29" s="505"/>
      <c r="C29" s="505"/>
      <c r="D29" s="505"/>
      <c r="E29" s="505"/>
      <c r="F29" s="506"/>
      <c r="G29" s="438"/>
      <c r="H29" s="438"/>
      <c r="I29" s="440"/>
      <c r="J29" s="440"/>
      <c r="K29" s="440"/>
      <c r="L29" s="278"/>
      <c r="M29" s="199" t="str">
        <f>IF(G29="","",G29*I29*K29)</f>
        <v/>
      </c>
      <c r="N29" s="200"/>
      <c r="O29" s="160"/>
      <c r="P29" s="161"/>
      <c r="Q29" s="161"/>
      <c r="R29" s="161"/>
      <c r="S29" s="161"/>
      <c r="T29" s="161"/>
      <c r="U29" s="161"/>
      <c r="V29" s="161"/>
      <c r="W29" s="161"/>
      <c r="X29" s="161"/>
      <c r="Y29" s="157"/>
      <c r="Z29" s="158"/>
      <c r="AA29" s="199" t="str">
        <f>IF(M29="","",SUM(O29:Z29))</f>
        <v/>
      </c>
      <c r="AB29" s="200"/>
      <c r="AC29" s="156" t="str">
        <f>IF(M29="","",(M29-AA29))</f>
        <v/>
      </c>
      <c r="AD29" s="202"/>
      <c r="AH29" s="9"/>
      <c r="AI29" s="9"/>
      <c r="AJ29" s="9"/>
      <c r="AK29" s="9"/>
      <c r="AL29" s="9"/>
      <c r="AM29" s="9"/>
      <c r="AN29" s="9"/>
      <c r="AO29" s="9"/>
      <c r="AP29" s="9"/>
      <c r="AQ29" s="9"/>
      <c r="AR29" s="9"/>
      <c r="AS29" s="9"/>
      <c r="AT29" s="9"/>
      <c r="AU29" s="9"/>
      <c r="AV29" s="9"/>
      <c r="AW29" s="9"/>
      <c r="AX29" s="9"/>
      <c r="AY29" s="9"/>
      <c r="AZ29" s="25"/>
      <c r="BA29" s="57" t="s">
        <v>224</v>
      </c>
      <c r="BB29" s="38"/>
      <c r="BC29" s="38"/>
      <c r="BD29" s="38"/>
      <c r="BE29" s="38"/>
      <c r="BF29" s="38"/>
      <c r="BG29" s="25"/>
      <c r="BH29" s="25"/>
      <c r="BI29" s="25"/>
      <c r="BJ29" s="25"/>
      <c r="BK29" s="25"/>
      <c r="BL29" s="25"/>
      <c r="BM29" s="25"/>
      <c r="BN29" s="25"/>
      <c r="BO29" s="9"/>
      <c r="BP29" s="9"/>
      <c r="BQ29" s="9"/>
      <c r="BR29" s="9"/>
      <c r="BS29" s="9"/>
      <c r="BT29" s="9"/>
      <c r="BU29" s="9"/>
      <c r="BV29" s="9"/>
      <c r="BW29" s="9"/>
      <c r="BX29" s="9"/>
      <c r="BY29" s="9"/>
      <c r="BZ29" s="9"/>
      <c r="CA29" s="9"/>
      <c r="CB29" s="9"/>
      <c r="CC29" s="9"/>
      <c r="CD29" s="9"/>
      <c r="CE29" s="9"/>
      <c r="CF29" s="9"/>
      <c r="CG29" s="9"/>
      <c r="CH29" s="9"/>
      <c r="CI29" s="9"/>
      <c r="CJ29" s="9"/>
      <c r="CK29" s="9"/>
      <c r="CL29" s="9"/>
      <c r="CM29" s="32"/>
    </row>
    <row r="30" spans="1:91" ht="23.25" customHeight="1" x14ac:dyDescent="0.2">
      <c r="A30" s="504" t="s">
        <v>102</v>
      </c>
      <c r="B30" s="505"/>
      <c r="C30" s="505"/>
      <c r="D30" s="505"/>
      <c r="E30" s="505"/>
      <c r="F30" s="506"/>
      <c r="G30" s="438"/>
      <c r="H30" s="438"/>
      <c r="I30" s="440"/>
      <c r="J30" s="440"/>
      <c r="K30" s="440"/>
      <c r="L30" s="278"/>
      <c r="M30" s="199" t="str">
        <f>IF(G30="","",G30*I30*K30)</f>
        <v/>
      </c>
      <c r="N30" s="200"/>
      <c r="O30" s="160"/>
      <c r="P30" s="161"/>
      <c r="Q30" s="161"/>
      <c r="R30" s="161"/>
      <c r="S30" s="161"/>
      <c r="T30" s="161"/>
      <c r="U30" s="161"/>
      <c r="V30" s="161"/>
      <c r="W30" s="161"/>
      <c r="X30" s="161"/>
      <c r="Y30" s="157"/>
      <c r="Z30" s="158"/>
      <c r="AA30" s="199" t="str">
        <f>IF(M30="","",SUM(O30:Z30))</f>
        <v/>
      </c>
      <c r="AB30" s="200"/>
      <c r="AC30" s="156" t="str">
        <f>IF(M30="","",(M30-AA30))</f>
        <v/>
      </c>
      <c r="AD30" s="202"/>
      <c r="AH30" s="9"/>
      <c r="AI30" s="9"/>
      <c r="AJ30" s="9"/>
      <c r="AK30" s="9"/>
      <c r="AL30" s="9"/>
      <c r="AM30" s="9"/>
      <c r="AN30" s="9"/>
      <c r="AO30" s="9"/>
      <c r="AP30" s="9"/>
      <c r="AQ30" s="9"/>
      <c r="AR30" s="9"/>
      <c r="AS30" s="9"/>
      <c r="AT30" s="9"/>
      <c r="AU30" s="9"/>
      <c r="AV30" s="9"/>
      <c r="AW30" s="9"/>
      <c r="AX30" s="9"/>
      <c r="AY30" s="9"/>
      <c r="AZ30" s="25"/>
      <c r="BA30" s="57" t="s">
        <v>225</v>
      </c>
      <c r="BB30" s="25"/>
      <c r="BC30" s="25"/>
      <c r="BD30" s="25"/>
      <c r="BE30" s="25"/>
      <c r="BF30" s="25"/>
      <c r="BG30" s="25"/>
      <c r="BH30" s="25"/>
      <c r="BI30" s="25"/>
      <c r="BJ30" s="25"/>
      <c r="BK30" s="25"/>
      <c r="BL30" s="25"/>
      <c r="BM30" s="25"/>
      <c r="BN30" s="25"/>
      <c r="BO30" s="9"/>
      <c r="BP30" s="9"/>
      <c r="BQ30" s="9"/>
      <c r="BR30" s="9"/>
      <c r="BS30" s="9"/>
      <c r="BT30" s="9"/>
      <c r="BU30" s="9"/>
      <c r="BV30" s="9"/>
      <c r="BW30" s="9"/>
      <c r="BX30" s="9"/>
      <c r="BY30" s="9"/>
      <c r="BZ30" s="9"/>
      <c r="CA30" s="9"/>
      <c r="CB30" s="9"/>
      <c r="CC30" s="9"/>
      <c r="CD30" s="9"/>
      <c r="CE30" s="9"/>
      <c r="CF30" s="9"/>
      <c r="CG30" s="9"/>
      <c r="CH30" s="9"/>
      <c r="CI30" s="9"/>
      <c r="CJ30" s="9"/>
      <c r="CK30" s="9"/>
      <c r="CL30" s="9"/>
      <c r="CM30" s="32"/>
    </row>
    <row r="31" spans="1:91" s="3" customFormat="1" ht="16.5" customHeight="1" x14ac:dyDescent="0.2">
      <c r="A31" s="428" t="s">
        <v>226</v>
      </c>
      <c r="B31" s="428"/>
      <c r="C31" s="428"/>
      <c r="D31" s="428"/>
      <c r="E31" s="428"/>
      <c r="F31" s="428"/>
      <c r="G31" s="452"/>
      <c r="H31" s="453"/>
      <c r="I31" s="453"/>
      <c r="J31" s="453"/>
      <c r="K31" s="453"/>
      <c r="L31" s="454"/>
      <c r="M31" s="199">
        <f>SUM(M11:N30)</f>
        <v>0</v>
      </c>
      <c r="N31" s="200"/>
      <c r="O31" s="503">
        <f>SUM(O11:P30)</f>
        <v>0</v>
      </c>
      <c r="P31" s="429"/>
      <c r="Q31" s="425">
        <f>SUM(Q11:R30)</f>
        <v>0</v>
      </c>
      <c r="R31" s="429"/>
      <c r="S31" s="425">
        <f>SUM(S11:T30)</f>
        <v>0</v>
      </c>
      <c r="T31" s="429"/>
      <c r="U31" s="425">
        <f>SUM(U11:V30)</f>
        <v>0</v>
      </c>
      <c r="V31" s="429"/>
      <c r="W31" s="425">
        <f>SUM(W11:X30)</f>
        <v>0</v>
      </c>
      <c r="X31" s="429"/>
      <c r="Y31" s="425">
        <f>SUM(Y11:Z30)</f>
        <v>0</v>
      </c>
      <c r="Z31" s="429"/>
      <c r="AA31" s="497">
        <f>SUM(O31:Z31)</f>
        <v>0</v>
      </c>
      <c r="AB31" s="498"/>
      <c r="AC31" s="499">
        <f>IF(M31="","",M31-AA31)</f>
        <v>0</v>
      </c>
      <c r="AD31" s="500"/>
      <c r="AH31" s="40"/>
      <c r="AI31" s="40"/>
      <c r="AJ31" s="40"/>
      <c r="AK31" s="40"/>
      <c r="AL31" s="40"/>
      <c r="AM31" s="40"/>
      <c r="AN31" s="40"/>
      <c r="AO31" s="40"/>
      <c r="AP31" s="40"/>
      <c r="AQ31" s="40"/>
      <c r="AR31" s="40"/>
      <c r="AS31" s="40"/>
      <c r="AT31" s="40"/>
      <c r="AU31" s="40"/>
      <c r="AV31" s="40"/>
      <c r="AW31" s="40"/>
      <c r="AX31" s="40"/>
      <c r="AY31" s="40"/>
      <c r="AZ31" s="40"/>
      <c r="BA31" s="57" t="s">
        <v>227</v>
      </c>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35"/>
    </row>
    <row r="32" spans="1:91" s="2" customFormat="1" ht="12.75" customHeight="1" x14ac:dyDescent="0.2">
      <c r="A32" s="192" t="s">
        <v>99</v>
      </c>
      <c r="B32" s="19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4"/>
      <c r="AH32" s="42"/>
      <c r="AI32" s="42"/>
      <c r="AJ32" s="42"/>
      <c r="AK32" s="42"/>
      <c r="AL32" s="42"/>
      <c r="AM32" s="42"/>
      <c r="AN32" s="42"/>
      <c r="AO32" s="42"/>
      <c r="AP32" s="42"/>
      <c r="AQ32" s="42"/>
      <c r="AR32" s="42"/>
      <c r="AS32" s="42"/>
      <c r="AT32" s="42"/>
      <c r="AU32" s="42"/>
      <c r="AV32" s="42"/>
      <c r="AW32" s="42"/>
      <c r="AX32" s="42"/>
      <c r="AY32" s="42"/>
      <c r="AZ32" s="42"/>
      <c r="BA32" s="57" t="s">
        <v>228</v>
      </c>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36"/>
    </row>
    <row r="33" spans="1:91" ht="21.95" customHeight="1" x14ac:dyDescent="0.2">
      <c r="A33" s="280" t="s">
        <v>229</v>
      </c>
      <c r="B33" s="280"/>
      <c r="C33" s="280"/>
      <c r="D33" s="280"/>
      <c r="E33" s="280"/>
      <c r="F33" s="280"/>
      <c r="G33" s="469"/>
      <c r="H33" s="469"/>
      <c r="I33" s="465"/>
      <c r="J33" s="465"/>
      <c r="K33" s="465"/>
      <c r="L33" s="470"/>
      <c r="M33" s="284" t="str">
        <f>IF(G33="","",G33*I33*K33)</f>
        <v/>
      </c>
      <c r="N33" s="285"/>
      <c r="O33" s="501" t="s">
        <v>230</v>
      </c>
      <c r="P33" s="502"/>
      <c r="Q33" s="464" t="s">
        <v>103</v>
      </c>
      <c r="R33" s="464"/>
      <c r="S33" s="464" t="s">
        <v>103</v>
      </c>
      <c r="T33" s="464"/>
      <c r="U33" s="464" t="s">
        <v>103</v>
      </c>
      <c r="V33" s="464"/>
      <c r="W33" s="464" t="s">
        <v>103</v>
      </c>
      <c r="X33" s="464"/>
      <c r="Y33" s="464" t="s">
        <v>103</v>
      </c>
      <c r="Z33" s="464"/>
      <c r="AA33" s="284" t="str">
        <f>IF(M33="","",SUM(O33:Z33))</f>
        <v/>
      </c>
      <c r="AB33" s="285"/>
      <c r="AC33" s="156" t="str">
        <f>IF(M33="","",(M33-AA33))</f>
        <v/>
      </c>
      <c r="AD33" s="202"/>
      <c r="AH33" s="9"/>
      <c r="AI33" s="9"/>
      <c r="AJ33" s="9"/>
      <c r="AK33" s="9"/>
      <c r="AL33" s="9"/>
      <c r="AM33" s="9"/>
      <c r="AN33" s="9"/>
      <c r="AO33" s="9"/>
      <c r="AP33" s="9"/>
      <c r="AQ33" s="9"/>
      <c r="AR33" s="9"/>
      <c r="AS33" s="9"/>
      <c r="AT33" s="9"/>
      <c r="AU33" s="9"/>
      <c r="AV33" s="9"/>
      <c r="AW33" s="9"/>
      <c r="AX33" s="9"/>
      <c r="AY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32"/>
    </row>
    <row r="34" spans="1:91" ht="15" customHeight="1" x14ac:dyDescent="0.2">
      <c r="A34" s="245" t="s">
        <v>104</v>
      </c>
      <c r="B34" s="246"/>
      <c r="C34" s="246"/>
      <c r="D34" s="246"/>
      <c r="E34" s="246"/>
      <c r="F34" s="246"/>
      <c r="G34" s="246"/>
      <c r="H34" s="246"/>
      <c r="I34" s="246"/>
      <c r="J34" s="246"/>
      <c r="K34" s="246"/>
      <c r="L34" s="246"/>
      <c r="M34" s="247" t="str">
        <f>IF(M33="","",IF(O33&lt;=(0.1*O31),"No","Yes; please revise."))</f>
        <v/>
      </c>
      <c r="N34" s="247"/>
      <c r="O34" s="247"/>
      <c r="P34" s="247"/>
      <c r="Q34" s="247"/>
      <c r="R34" s="247"/>
      <c r="S34" s="247"/>
      <c r="T34" s="247"/>
      <c r="U34" s="247"/>
      <c r="V34" s="247"/>
      <c r="W34" s="247"/>
      <c r="X34" s="247"/>
      <c r="Y34" s="247"/>
      <c r="Z34" s="247"/>
      <c r="AA34" s="247"/>
      <c r="AB34" s="247"/>
      <c r="AC34" s="247"/>
      <c r="AD34" s="248"/>
      <c r="AH34" s="9"/>
      <c r="AI34" s="9"/>
      <c r="AJ34" s="9"/>
      <c r="AK34" s="9"/>
      <c r="AL34" s="9"/>
      <c r="AM34" s="9"/>
      <c r="AN34" s="9"/>
      <c r="AO34" s="9"/>
      <c r="AP34" s="9"/>
      <c r="AQ34" s="9"/>
      <c r="AR34" s="9"/>
      <c r="AS34" s="9"/>
      <c r="AT34" s="9"/>
      <c r="AU34" s="9"/>
      <c r="AV34" s="9"/>
      <c r="AW34" s="9"/>
      <c r="AX34" s="9"/>
      <c r="AY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32"/>
    </row>
    <row r="35" spans="1:91" s="2" customFormat="1" ht="12.75" customHeight="1" x14ac:dyDescent="0.2">
      <c r="A35" s="192" t="s">
        <v>64</v>
      </c>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4"/>
      <c r="AH35" s="42"/>
      <c r="AI35" s="42"/>
      <c r="AJ35" s="42"/>
      <c r="AK35" s="42"/>
      <c r="AL35" s="42"/>
      <c r="AM35" s="42"/>
      <c r="AN35" s="42"/>
      <c r="AO35" s="42"/>
      <c r="AP35" s="42"/>
      <c r="AQ35" s="42"/>
      <c r="AR35" s="42"/>
      <c r="AS35" s="42"/>
      <c r="AT35" s="42"/>
      <c r="AU35" s="42"/>
      <c r="AV35" s="42"/>
      <c r="AW35" s="42"/>
      <c r="AX35" s="42"/>
      <c r="AY35" s="42"/>
      <c r="AZ35" s="42"/>
      <c r="BA35" s="43"/>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36"/>
    </row>
    <row r="36" spans="1:91" ht="16.5" customHeight="1" thickBot="1" x14ac:dyDescent="0.25">
      <c r="A36" s="250" t="s">
        <v>231</v>
      </c>
      <c r="B36" s="250"/>
      <c r="C36" s="250"/>
      <c r="D36" s="250"/>
      <c r="E36" s="250"/>
      <c r="F36" s="250"/>
      <c r="G36" s="494"/>
      <c r="H36" s="495"/>
      <c r="I36" s="495"/>
      <c r="J36" s="495"/>
      <c r="K36" s="495"/>
      <c r="L36" s="496"/>
      <c r="M36" s="251">
        <f>SUM(M31:N33)</f>
        <v>0</v>
      </c>
      <c r="N36" s="252"/>
      <c r="O36" s="233">
        <f>SUM(O31:P33)</f>
        <v>0</v>
      </c>
      <c r="P36" s="234"/>
      <c r="Q36" s="234">
        <f>SUM(Q31:R33)</f>
        <v>0</v>
      </c>
      <c r="R36" s="234"/>
      <c r="S36" s="234">
        <f>SUM(S31:T33)</f>
        <v>0</v>
      </c>
      <c r="T36" s="234"/>
      <c r="U36" s="234">
        <f>SUM(U31:V33)</f>
        <v>0</v>
      </c>
      <c r="V36" s="234"/>
      <c r="W36" s="234">
        <f>SUM(W31:X33)</f>
        <v>0</v>
      </c>
      <c r="X36" s="234"/>
      <c r="Y36" s="234">
        <f>SUM(Y31:Z33)</f>
        <v>0</v>
      </c>
      <c r="Z36" s="234"/>
      <c r="AA36" s="251">
        <f>SUM(AA31:AB33)</f>
        <v>0</v>
      </c>
      <c r="AB36" s="252"/>
      <c r="AC36" s="294">
        <f>IF(M36="","",(M36-AA36))</f>
        <v>0</v>
      </c>
      <c r="AD36" s="220"/>
      <c r="AH36" s="9"/>
      <c r="AI36" s="9"/>
      <c r="AJ36" s="9"/>
      <c r="AK36" s="9"/>
      <c r="AL36" s="9"/>
      <c r="AM36" s="9"/>
      <c r="AN36" s="9"/>
      <c r="AO36" s="9"/>
      <c r="AP36" s="9"/>
      <c r="AQ36" s="9"/>
      <c r="AR36" s="9"/>
      <c r="AS36" s="9"/>
      <c r="AT36" s="9"/>
      <c r="AU36" s="9"/>
      <c r="AV36" s="9"/>
      <c r="AW36" s="9"/>
      <c r="AX36" s="9"/>
      <c r="AY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32"/>
    </row>
    <row r="37" spans="1:91" s="31" customFormat="1" ht="19.5" customHeight="1" x14ac:dyDescent="0.2">
      <c r="A37" s="507" t="s">
        <v>71</v>
      </c>
      <c r="B37" s="507"/>
      <c r="C37" s="507"/>
      <c r="D37" s="507"/>
      <c r="E37" s="507"/>
      <c r="F37" s="507"/>
      <c r="G37" s="507"/>
      <c r="H37" s="507"/>
      <c r="I37" s="507"/>
      <c r="J37" s="507"/>
      <c r="K37" s="507"/>
      <c r="L37" s="507"/>
      <c r="M37" s="507"/>
      <c r="N37" s="507"/>
      <c r="O37" s="507"/>
      <c r="P37" s="507"/>
      <c r="Q37" s="507"/>
      <c r="R37" s="507"/>
      <c r="S37" s="507"/>
      <c r="T37" s="507"/>
      <c r="U37" s="507"/>
      <c r="V37" s="507"/>
      <c r="W37" s="507"/>
      <c r="X37" s="507"/>
      <c r="Y37" s="507"/>
      <c r="Z37" s="507"/>
      <c r="AA37" s="507"/>
      <c r="AB37" s="507"/>
      <c r="AC37" s="507"/>
      <c r="AD37" s="507"/>
      <c r="AE37" s="30"/>
      <c r="AF37" s="30"/>
      <c r="AG37" s="30"/>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37"/>
    </row>
    <row r="38" spans="1:91" s="31" customFormat="1" ht="15" customHeight="1" x14ac:dyDescent="0.2">
      <c r="A38" s="486" t="s">
        <v>232</v>
      </c>
      <c r="B38" s="486"/>
      <c r="C38" s="486"/>
      <c r="D38" s="486"/>
      <c r="E38" s="486"/>
      <c r="F38" s="486"/>
      <c r="G38" s="486"/>
      <c r="H38" s="486"/>
      <c r="I38" s="486"/>
      <c r="J38" s="486"/>
      <c r="K38" s="486"/>
      <c r="L38" s="486"/>
      <c r="M38" s="486"/>
      <c r="N38" s="486"/>
      <c r="O38" s="486"/>
      <c r="P38" s="486"/>
      <c r="Q38" s="486"/>
      <c r="R38" s="486"/>
      <c r="S38" s="486"/>
      <c r="T38" s="486"/>
      <c r="U38" s="486"/>
      <c r="V38" s="486"/>
      <c r="W38" s="486"/>
      <c r="X38" s="486"/>
      <c r="Y38" s="486"/>
      <c r="Z38" s="486"/>
      <c r="AA38" s="486"/>
      <c r="AB38" s="486"/>
      <c r="AC38" s="486"/>
      <c r="AD38" s="486"/>
      <c r="AE38" s="30"/>
      <c r="AF38" s="30"/>
      <c r="AG38" s="30"/>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37"/>
    </row>
    <row r="39" spans="1:91" s="31" customFormat="1" ht="23.25" customHeight="1" x14ac:dyDescent="0.2">
      <c r="A39" s="486" t="s">
        <v>309</v>
      </c>
      <c r="B39" s="486"/>
      <c r="C39" s="486"/>
      <c r="D39" s="486"/>
      <c r="E39" s="486"/>
      <c r="F39" s="486"/>
      <c r="G39" s="486"/>
      <c r="H39" s="486"/>
      <c r="I39" s="486"/>
      <c r="J39" s="486"/>
      <c r="K39" s="486"/>
      <c r="L39" s="486"/>
      <c r="M39" s="486"/>
      <c r="N39" s="486"/>
      <c r="O39" s="486"/>
      <c r="P39" s="486"/>
      <c r="Q39" s="486"/>
      <c r="R39" s="486"/>
      <c r="S39" s="486"/>
      <c r="T39" s="486"/>
      <c r="U39" s="486"/>
      <c r="V39" s="486"/>
      <c r="W39" s="486"/>
      <c r="X39" s="486"/>
      <c r="Y39" s="486"/>
      <c r="Z39" s="486"/>
      <c r="AA39" s="486"/>
      <c r="AB39" s="486"/>
      <c r="AC39" s="486"/>
      <c r="AD39" s="486"/>
      <c r="AE39" s="30"/>
      <c r="AF39" s="30"/>
      <c r="AG39" s="30"/>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37"/>
    </row>
    <row r="40" spans="1:91" s="31" customFormat="1" ht="33" customHeight="1" x14ac:dyDescent="0.2">
      <c r="A40" s="486" t="s">
        <v>310</v>
      </c>
      <c r="B40" s="486"/>
      <c r="C40" s="486"/>
      <c r="D40" s="486"/>
      <c r="E40" s="486"/>
      <c r="F40" s="486"/>
      <c r="G40" s="486"/>
      <c r="H40" s="486"/>
      <c r="I40" s="486"/>
      <c r="J40" s="486"/>
      <c r="K40" s="486"/>
      <c r="L40" s="486"/>
      <c r="M40" s="486"/>
      <c r="N40" s="486"/>
      <c r="O40" s="486"/>
      <c r="P40" s="486"/>
      <c r="Q40" s="486"/>
      <c r="R40" s="486"/>
      <c r="S40" s="486"/>
      <c r="T40" s="486"/>
      <c r="U40" s="486"/>
      <c r="V40" s="486"/>
      <c r="W40" s="486"/>
      <c r="X40" s="486"/>
      <c r="Y40" s="486"/>
      <c r="Z40" s="486"/>
      <c r="AA40" s="486"/>
      <c r="AB40" s="486"/>
      <c r="AC40" s="486"/>
      <c r="AD40" s="486"/>
      <c r="AE40" s="30"/>
      <c r="AF40" s="30"/>
      <c r="AG40" s="30"/>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37"/>
    </row>
    <row r="41" spans="1:91" s="31" customFormat="1" ht="24" customHeight="1" x14ac:dyDescent="0.2">
      <c r="A41" s="487" t="s">
        <v>311</v>
      </c>
      <c r="B41" s="487"/>
      <c r="C41" s="487"/>
      <c r="D41" s="487"/>
      <c r="E41" s="487"/>
      <c r="F41" s="487"/>
      <c r="G41" s="487"/>
      <c r="H41" s="487"/>
      <c r="I41" s="487"/>
      <c r="J41" s="487"/>
      <c r="K41" s="487"/>
      <c r="L41" s="487"/>
      <c r="M41" s="487"/>
      <c r="N41" s="487"/>
      <c r="O41" s="487"/>
      <c r="P41" s="487"/>
      <c r="Q41" s="487"/>
      <c r="R41" s="487"/>
      <c r="S41" s="487"/>
      <c r="T41" s="487"/>
      <c r="U41" s="487"/>
      <c r="V41" s="487"/>
      <c r="W41" s="487"/>
      <c r="X41" s="487"/>
      <c r="Y41" s="487"/>
      <c r="Z41" s="487"/>
      <c r="AA41" s="487"/>
      <c r="AB41" s="487"/>
      <c r="AC41" s="487"/>
      <c r="AD41" s="487"/>
      <c r="AE41" s="30"/>
      <c r="AF41" s="30"/>
      <c r="AG41" s="30"/>
    </row>
    <row r="42" spans="1:91" ht="21.75" customHeight="1" x14ac:dyDescent="0.2">
      <c r="A42" s="486" t="s">
        <v>312</v>
      </c>
      <c r="B42" s="486"/>
      <c r="C42" s="486"/>
      <c r="D42" s="486"/>
      <c r="E42" s="486"/>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H42" s="9"/>
      <c r="AI42" s="9"/>
      <c r="AJ42" s="9"/>
      <c r="AK42" s="9"/>
      <c r="AL42" s="9"/>
      <c r="AM42" s="9"/>
      <c r="AN42" s="9"/>
      <c r="AO42" s="9"/>
      <c r="AP42" s="9"/>
      <c r="AQ42" s="9"/>
      <c r="AR42" s="9"/>
      <c r="AS42" s="9"/>
      <c r="AT42" s="9"/>
      <c r="AU42" s="9"/>
      <c r="AV42" s="9"/>
      <c r="AW42" s="9"/>
      <c r="AX42" s="9"/>
      <c r="AY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32"/>
    </row>
    <row r="43" spans="1:91" ht="24" customHeight="1" x14ac:dyDescent="0.2">
      <c r="A43" s="486" t="s">
        <v>313</v>
      </c>
      <c r="B43" s="486"/>
      <c r="C43" s="486"/>
      <c r="D43" s="486"/>
      <c r="E43" s="486"/>
      <c r="F43" s="486"/>
      <c r="G43" s="486"/>
      <c r="H43" s="486"/>
      <c r="I43" s="486"/>
      <c r="J43" s="486"/>
      <c r="K43" s="486"/>
      <c r="L43" s="486"/>
      <c r="M43" s="486"/>
      <c r="N43" s="486"/>
      <c r="O43" s="486"/>
      <c r="P43" s="486"/>
      <c r="Q43" s="486"/>
      <c r="R43" s="486"/>
      <c r="S43" s="486"/>
      <c r="T43" s="486"/>
      <c r="U43" s="486"/>
      <c r="V43" s="486"/>
      <c r="W43" s="486"/>
      <c r="X43" s="486"/>
      <c r="Y43" s="486"/>
      <c r="Z43" s="486"/>
      <c r="AA43" s="486"/>
      <c r="AB43" s="486"/>
      <c r="AC43" s="486"/>
      <c r="AD43" s="486"/>
      <c r="AH43" s="9"/>
      <c r="AI43" s="9"/>
      <c r="AJ43" s="9"/>
      <c r="AK43" s="9"/>
      <c r="AL43" s="9"/>
      <c r="AM43" s="9"/>
      <c r="AN43" s="9"/>
      <c r="AO43" s="9"/>
      <c r="AP43" s="9"/>
      <c r="AQ43" s="9"/>
      <c r="AR43" s="9"/>
      <c r="AS43" s="9"/>
      <c r="AT43" s="9"/>
      <c r="AU43" s="9"/>
      <c r="AV43" s="9"/>
      <c r="AW43" s="9"/>
      <c r="AX43" s="9"/>
      <c r="AY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32"/>
    </row>
    <row r="44" spans="1:91" ht="21.6" customHeight="1" x14ac:dyDescent="0.2">
      <c r="A44" s="486" t="s">
        <v>314</v>
      </c>
      <c r="B44" s="486"/>
      <c r="C44" s="486"/>
      <c r="D44" s="486"/>
      <c r="E44" s="486"/>
      <c r="F44" s="486"/>
      <c r="G44" s="486"/>
      <c r="H44" s="486"/>
      <c r="I44" s="486"/>
      <c r="J44" s="486"/>
      <c r="K44" s="486"/>
      <c r="L44" s="486"/>
      <c r="M44" s="486"/>
      <c r="N44" s="486"/>
      <c r="O44" s="486"/>
      <c r="P44" s="486"/>
      <c r="Q44" s="486"/>
      <c r="R44" s="486"/>
      <c r="S44" s="486"/>
      <c r="T44" s="486"/>
      <c r="U44" s="486"/>
      <c r="V44" s="486"/>
      <c r="W44" s="486"/>
      <c r="X44" s="486"/>
      <c r="Y44" s="486"/>
      <c r="Z44" s="486"/>
      <c r="AA44" s="486"/>
      <c r="AB44" s="486"/>
      <c r="AC44" s="486"/>
      <c r="AD44" s="486"/>
      <c r="AH44" s="9"/>
      <c r="AI44" s="9"/>
      <c r="AJ44" s="9"/>
      <c r="AK44" s="9"/>
      <c r="AL44" s="9"/>
      <c r="AM44" s="9"/>
      <c r="AN44" s="9"/>
      <c r="AO44" s="9"/>
      <c r="AP44" s="9"/>
      <c r="AQ44" s="9"/>
      <c r="AR44" s="9"/>
      <c r="AS44" s="9"/>
      <c r="AT44" s="9"/>
      <c r="AU44" s="9"/>
      <c r="AV44" s="9"/>
      <c r="AW44" s="9"/>
      <c r="AX44" s="9"/>
      <c r="AY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32"/>
    </row>
    <row r="45" spans="1:91" x14ac:dyDescent="0.2">
      <c r="A45" s="253" t="s">
        <v>316</v>
      </c>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H45" s="9"/>
      <c r="AI45" s="9"/>
      <c r="AJ45" s="9"/>
      <c r="AK45" s="9"/>
      <c r="AL45" s="9"/>
      <c r="AM45" s="9"/>
      <c r="AN45" s="9"/>
      <c r="AO45" s="9"/>
      <c r="AP45" s="9"/>
      <c r="AQ45" s="9"/>
      <c r="AR45" s="9"/>
      <c r="AS45" s="9"/>
      <c r="AT45" s="9"/>
      <c r="AU45" s="9"/>
      <c r="AV45" s="9"/>
      <c r="AW45" s="9"/>
      <c r="AX45" s="9"/>
      <c r="AY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32"/>
    </row>
    <row r="46" spans="1:91" x14ac:dyDescent="0.2">
      <c r="AH46" s="9"/>
      <c r="AI46" s="9"/>
      <c r="AJ46" s="9"/>
      <c r="AK46" s="9"/>
      <c r="AL46" s="9"/>
      <c r="AM46" s="9"/>
      <c r="AN46" s="9"/>
      <c r="AO46" s="9"/>
      <c r="AP46" s="9"/>
      <c r="AQ46" s="9"/>
      <c r="AR46" s="9"/>
      <c r="AS46" s="9"/>
      <c r="AT46" s="9"/>
      <c r="AU46" s="9"/>
      <c r="AV46" s="9"/>
      <c r="AW46" s="9"/>
      <c r="AX46" s="9"/>
      <c r="AY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32"/>
    </row>
    <row r="47" spans="1:91" x14ac:dyDescent="0.2">
      <c r="AH47" s="9"/>
      <c r="AI47" s="9"/>
      <c r="AJ47" s="9"/>
      <c r="AK47" s="9"/>
      <c r="AL47" s="9"/>
      <c r="AM47" s="9"/>
      <c r="AN47" s="9"/>
      <c r="AO47" s="9"/>
      <c r="AP47" s="9"/>
      <c r="AQ47" s="9"/>
      <c r="AR47" s="9"/>
      <c r="AS47" s="9"/>
      <c r="AT47" s="9"/>
      <c r="AU47" s="9"/>
      <c r="AV47" s="9"/>
      <c r="AW47" s="9"/>
      <c r="AX47" s="9"/>
      <c r="AY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32"/>
    </row>
    <row r="48" spans="1:91" x14ac:dyDescent="0.2">
      <c r="AH48" s="9"/>
      <c r="AI48" s="9"/>
      <c r="AJ48" s="9"/>
      <c r="AK48" s="9"/>
      <c r="AL48" s="9"/>
      <c r="AM48" s="9"/>
      <c r="AN48" s="9"/>
      <c r="AO48" s="9"/>
      <c r="AP48" s="9"/>
      <c r="AQ48" s="9"/>
      <c r="AR48" s="9"/>
      <c r="AS48" s="9"/>
      <c r="AT48" s="9"/>
      <c r="AU48" s="9"/>
      <c r="AV48" s="9"/>
      <c r="AW48" s="9"/>
      <c r="AX48" s="9"/>
      <c r="AY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32"/>
    </row>
    <row r="49" spans="34:91" x14ac:dyDescent="0.2">
      <c r="AH49" s="9"/>
      <c r="AI49" s="9"/>
      <c r="AJ49" s="9"/>
      <c r="AK49" s="9"/>
      <c r="AL49" s="9"/>
      <c r="AM49" s="9"/>
      <c r="AN49" s="9"/>
      <c r="AO49" s="9"/>
      <c r="AP49" s="9"/>
      <c r="AQ49" s="9"/>
      <c r="AR49" s="9"/>
      <c r="AS49" s="9"/>
      <c r="AT49" s="9"/>
      <c r="AU49" s="9"/>
      <c r="AV49" s="9"/>
      <c r="AW49" s="9"/>
      <c r="AX49" s="9"/>
      <c r="AY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32"/>
    </row>
    <row r="50" spans="34:91" x14ac:dyDescent="0.2">
      <c r="AH50" s="9"/>
      <c r="AI50" s="9"/>
      <c r="AJ50" s="9"/>
      <c r="AK50" s="9"/>
      <c r="AL50" s="9"/>
      <c r="AM50" s="9"/>
      <c r="AN50" s="9"/>
      <c r="AO50" s="9"/>
      <c r="AP50" s="9"/>
      <c r="AQ50" s="9"/>
      <c r="AR50" s="9"/>
      <c r="AS50" s="9"/>
      <c r="AT50" s="9"/>
      <c r="AU50" s="9"/>
      <c r="AV50" s="9"/>
      <c r="AW50" s="9"/>
      <c r="AX50" s="9"/>
      <c r="AY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32"/>
    </row>
    <row r="51" spans="34:91" x14ac:dyDescent="0.2">
      <c r="AH51" s="9"/>
      <c r="AI51" s="9"/>
      <c r="AJ51" s="9"/>
      <c r="AK51" s="9"/>
      <c r="AL51" s="9"/>
      <c r="AM51" s="9"/>
      <c r="AN51" s="9"/>
      <c r="AO51" s="9"/>
      <c r="AP51" s="9"/>
      <c r="AQ51" s="9"/>
      <c r="AR51" s="9"/>
      <c r="AS51" s="9"/>
      <c r="AT51" s="9"/>
      <c r="AU51" s="9"/>
      <c r="AV51" s="9"/>
      <c r="AW51" s="9"/>
      <c r="AX51" s="9"/>
      <c r="AY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32"/>
    </row>
    <row r="52" spans="34:91" x14ac:dyDescent="0.2">
      <c r="AH52" s="9"/>
      <c r="AI52" s="9"/>
      <c r="AJ52" s="9"/>
      <c r="AK52" s="9"/>
      <c r="AL52" s="9"/>
      <c r="AM52" s="9"/>
      <c r="AN52" s="9"/>
      <c r="AO52" s="9"/>
      <c r="AP52" s="9"/>
      <c r="AQ52" s="9"/>
      <c r="AR52" s="9"/>
      <c r="AS52" s="9"/>
      <c r="AT52" s="9"/>
      <c r="AU52" s="9"/>
      <c r="AV52" s="9"/>
      <c r="AW52" s="9"/>
      <c r="AX52" s="9"/>
      <c r="AY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32"/>
    </row>
    <row r="53" spans="34:91" x14ac:dyDescent="0.2">
      <c r="AH53" s="9"/>
      <c r="AI53" s="9"/>
      <c r="AJ53" s="9"/>
      <c r="AK53" s="9"/>
      <c r="AL53" s="9"/>
      <c r="AM53" s="9"/>
      <c r="AN53" s="9"/>
      <c r="AO53" s="9"/>
      <c r="AP53" s="9"/>
      <c r="AQ53" s="9"/>
      <c r="AR53" s="9"/>
      <c r="AS53" s="9"/>
      <c r="AT53" s="9"/>
      <c r="AU53" s="9"/>
      <c r="AV53" s="9"/>
      <c r="AW53" s="9"/>
      <c r="AX53" s="9"/>
      <c r="AY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32"/>
    </row>
    <row r="54" spans="34:91" x14ac:dyDescent="0.2">
      <c r="AH54" s="9"/>
      <c r="AI54" s="9"/>
      <c r="AJ54" s="9"/>
      <c r="AK54" s="9"/>
      <c r="AL54" s="9"/>
      <c r="AM54" s="9"/>
      <c r="AN54" s="9"/>
      <c r="AO54" s="9"/>
      <c r="AP54" s="9"/>
      <c r="AQ54" s="9"/>
      <c r="AR54" s="9"/>
      <c r="AS54" s="9"/>
      <c r="AT54" s="9"/>
      <c r="AU54" s="9"/>
      <c r="AV54" s="9"/>
      <c r="AW54" s="9"/>
      <c r="AX54" s="9"/>
      <c r="AY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32"/>
    </row>
    <row r="55" spans="34:91" x14ac:dyDescent="0.2">
      <c r="AH55" s="9"/>
      <c r="AI55" s="9"/>
      <c r="AJ55" s="9"/>
      <c r="AK55" s="9"/>
      <c r="AL55" s="9"/>
      <c r="AM55" s="9"/>
      <c r="AN55" s="9"/>
      <c r="AO55" s="9"/>
      <c r="AP55" s="9"/>
      <c r="AQ55" s="9"/>
      <c r="AR55" s="9"/>
      <c r="AS55" s="9"/>
      <c r="AT55" s="9"/>
      <c r="AU55" s="9"/>
      <c r="AV55" s="9"/>
      <c r="AW55" s="9"/>
      <c r="AX55" s="9"/>
      <c r="AY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32"/>
    </row>
    <row r="56" spans="34:91" x14ac:dyDescent="0.2">
      <c r="AH56" s="9"/>
      <c r="AI56" s="9"/>
      <c r="AJ56" s="9"/>
      <c r="AK56" s="9"/>
      <c r="AL56" s="9"/>
      <c r="AM56" s="9"/>
      <c r="AN56" s="9"/>
      <c r="AO56" s="9"/>
      <c r="AP56" s="9"/>
      <c r="AQ56" s="9"/>
      <c r="AR56" s="9"/>
      <c r="AS56" s="9"/>
      <c r="AT56" s="9"/>
      <c r="AU56" s="9"/>
      <c r="AV56" s="9"/>
      <c r="AW56" s="9"/>
      <c r="AX56" s="9"/>
      <c r="AY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32"/>
    </row>
    <row r="57" spans="34:91" x14ac:dyDescent="0.2">
      <c r="AH57" s="9"/>
      <c r="AI57" s="9"/>
      <c r="AJ57" s="9"/>
      <c r="AK57" s="9"/>
      <c r="AL57" s="9"/>
      <c r="AM57" s="9"/>
      <c r="AN57" s="9"/>
      <c r="AO57" s="9"/>
      <c r="AP57" s="9"/>
      <c r="AQ57" s="9"/>
      <c r="AR57" s="9"/>
      <c r="AS57" s="9"/>
      <c r="AT57" s="9"/>
      <c r="AU57" s="9"/>
      <c r="AV57" s="9"/>
      <c r="AW57" s="9"/>
      <c r="AX57" s="9"/>
      <c r="AY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32"/>
    </row>
    <row r="58" spans="34:91" x14ac:dyDescent="0.2">
      <c r="AH58" s="9"/>
      <c r="AI58" s="9"/>
      <c r="AJ58" s="9"/>
      <c r="AK58" s="9"/>
      <c r="AL58" s="9"/>
      <c r="AM58" s="9"/>
      <c r="AN58" s="9"/>
      <c r="AO58" s="9"/>
      <c r="AP58" s="9"/>
      <c r="AQ58" s="9"/>
      <c r="AR58" s="9"/>
      <c r="AS58" s="9"/>
      <c r="AT58" s="9"/>
      <c r="AU58" s="9"/>
      <c r="AV58" s="9"/>
      <c r="AW58" s="9"/>
      <c r="AX58" s="9"/>
      <c r="AY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32"/>
    </row>
    <row r="59" spans="34:91" x14ac:dyDescent="0.2">
      <c r="AH59" s="9"/>
      <c r="AI59" s="9"/>
      <c r="AJ59" s="9"/>
      <c r="AK59" s="9"/>
      <c r="AL59" s="9"/>
      <c r="AM59" s="9"/>
      <c r="AN59" s="9"/>
      <c r="AO59" s="9"/>
      <c r="AP59" s="9"/>
      <c r="AQ59" s="9"/>
      <c r="AR59" s="9"/>
      <c r="AS59" s="9"/>
      <c r="AT59" s="9"/>
      <c r="AU59" s="9"/>
      <c r="AV59" s="9"/>
      <c r="AW59" s="9"/>
      <c r="AX59" s="9"/>
      <c r="AY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32"/>
    </row>
    <row r="60" spans="34:91" x14ac:dyDescent="0.2">
      <c r="AH60" s="9"/>
      <c r="AI60" s="9"/>
      <c r="AJ60" s="9"/>
      <c r="AK60" s="9"/>
      <c r="AL60" s="9"/>
      <c r="AM60" s="9"/>
      <c r="AN60" s="9"/>
      <c r="AO60" s="9"/>
      <c r="AP60" s="9"/>
      <c r="AQ60" s="9"/>
      <c r="AR60" s="9"/>
      <c r="AS60" s="9"/>
      <c r="AT60" s="9"/>
      <c r="AU60" s="9"/>
      <c r="AV60" s="9"/>
      <c r="AW60" s="9"/>
      <c r="AX60" s="9"/>
      <c r="AY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row>
    <row r="61" spans="34:91" x14ac:dyDescent="0.2">
      <c r="AN61" s="32"/>
      <c r="AO61" s="32"/>
      <c r="AP61" s="32"/>
      <c r="AQ61" s="32"/>
      <c r="AR61" s="32"/>
      <c r="AS61" s="32"/>
      <c r="AT61" s="32"/>
      <c r="AU61" s="32"/>
      <c r="AV61" s="32"/>
      <c r="AW61" s="32"/>
      <c r="AX61" s="32"/>
      <c r="AY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row>
    <row r="62" spans="34:91" x14ac:dyDescent="0.2">
      <c r="AN62" s="32"/>
      <c r="AO62" s="32"/>
      <c r="AP62" s="32"/>
      <c r="AQ62" s="32"/>
      <c r="AR62" s="32"/>
      <c r="AS62" s="32"/>
      <c r="AT62" s="32"/>
      <c r="AU62" s="32"/>
      <c r="AV62" s="32"/>
      <c r="AW62" s="32"/>
      <c r="AX62" s="32"/>
      <c r="AY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row>
    <row r="63" spans="34:91" x14ac:dyDescent="0.2">
      <c r="AN63" s="32"/>
      <c r="AO63" s="32"/>
      <c r="AP63" s="32"/>
      <c r="AQ63" s="32"/>
      <c r="AR63" s="32"/>
      <c r="AS63" s="32"/>
      <c r="AT63" s="32"/>
      <c r="AU63" s="32"/>
      <c r="AV63" s="32"/>
      <c r="AW63" s="32"/>
      <c r="AX63" s="32"/>
      <c r="AY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row>
    <row r="64" spans="34:91" x14ac:dyDescent="0.2">
      <c r="AN64" s="32"/>
      <c r="AO64" s="32"/>
      <c r="AP64" s="32"/>
      <c r="AQ64" s="32"/>
      <c r="AR64" s="32"/>
      <c r="AS64" s="32"/>
      <c r="AT64" s="32"/>
      <c r="AU64" s="32"/>
      <c r="AV64" s="32"/>
      <c r="AW64" s="32"/>
      <c r="AX64" s="32"/>
      <c r="AY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row>
    <row r="65" spans="40:90" x14ac:dyDescent="0.2">
      <c r="AN65" s="32"/>
      <c r="AO65" s="32"/>
      <c r="AP65" s="32"/>
      <c r="AQ65" s="32"/>
      <c r="AR65" s="32"/>
      <c r="AS65" s="32"/>
      <c r="AT65" s="32"/>
      <c r="AU65" s="32"/>
      <c r="AV65" s="32"/>
      <c r="AW65" s="32"/>
      <c r="AX65" s="32"/>
      <c r="AY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row>
    <row r="66" spans="40:90" x14ac:dyDescent="0.2">
      <c r="AN66" s="32"/>
      <c r="AO66" s="32"/>
      <c r="AP66" s="32"/>
      <c r="AQ66" s="32"/>
      <c r="AR66" s="32"/>
      <c r="AS66" s="32"/>
      <c r="AT66" s="32"/>
      <c r="AU66" s="32"/>
      <c r="AV66" s="32"/>
      <c r="AW66" s="32"/>
      <c r="AX66" s="32"/>
      <c r="AY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row>
    <row r="67" spans="40:90" x14ac:dyDescent="0.2">
      <c r="AN67" s="32"/>
      <c r="AO67" s="32"/>
      <c r="AP67" s="32"/>
      <c r="AQ67" s="32"/>
      <c r="AR67" s="32"/>
      <c r="AS67" s="32"/>
      <c r="AT67" s="32"/>
      <c r="AU67" s="32"/>
      <c r="AV67" s="32"/>
      <c r="AW67" s="32"/>
      <c r="AX67" s="32"/>
      <c r="AY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row>
  </sheetData>
  <sheetProtection algorithmName="SHA-512" hashValue="znobIi93KQtv1zyf8Z2ZvXUiAAsBGyvcoSTs35OVA8uIk5twXCIKkHN3ORFQKj0KUWNmt5zWda0n+1hHqpvrUw==" saltValue="KP4iBON/6kWboCZdOlY5sA==" spinCount="100000" sheet="1" selectLockedCells="1"/>
  <mergeCells count="337">
    <mergeCell ref="A40:AD40"/>
    <mergeCell ref="A37:AD37"/>
    <mergeCell ref="S18:T18"/>
    <mergeCell ref="U18:V18"/>
    <mergeCell ref="AA17:AB17"/>
    <mergeCell ref="M17:N17"/>
    <mergeCell ref="O17:P17"/>
    <mergeCell ref="A45:AC45"/>
    <mergeCell ref="AC15:AD15"/>
    <mergeCell ref="AC16:AD16"/>
    <mergeCell ref="M15:N15"/>
    <mergeCell ref="M16:N16"/>
    <mergeCell ref="O15:P15"/>
    <mergeCell ref="Q15:R15"/>
    <mergeCell ref="S15:T15"/>
    <mergeCell ref="U15:V15"/>
    <mergeCell ref="W15:X15"/>
    <mergeCell ref="Y15:Z15"/>
    <mergeCell ref="O16:P16"/>
    <mergeCell ref="Q16:R16"/>
    <mergeCell ref="S16:T16"/>
    <mergeCell ref="U16:V16"/>
    <mergeCell ref="W16:X16"/>
    <mergeCell ref="Y16:Z16"/>
    <mergeCell ref="K11:L11"/>
    <mergeCell ref="M11:N11"/>
    <mergeCell ref="O11:P11"/>
    <mergeCell ref="Q11:R11"/>
    <mergeCell ref="O9:P9"/>
    <mergeCell ref="AC12:AD12"/>
    <mergeCell ref="AC14:AD14"/>
    <mergeCell ref="W13:X13"/>
    <mergeCell ref="Y13:Z13"/>
    <mergeCell ref="AA13:AB13"/>
    <mergeCell ref="AC13:AD13"/>
    <mergeCell ref="AC11:AD11"/>
    <mergeCell ref="U13:V13"/>
    <mergeCell ref="W14:X14"/>
    <mergeCell ref="Y14:Z14"/>
    <mergeCell ref="AA14:AB14"/>
    <mergeCell ref="A12:F12"/>
    <mergeCell ref="S9:T9"/>
    <mergeCell ref="U9:V9"/>
    <mergeCell ref="W9:X9"/>
    <mergeCell ref="AA12:AB12"/>
    <mergeCell ref="S11:T11"/>
    <mergeCell ref="U11:V11"/>
    <mergeCell ref="W11:X11"/>
    <mergeCell ref="Y11:Z11"/>
    <mergeCell ref="AA11:AB11"/>
    <mergeCell ref="A10:AD10"/>
    <mergeCell ref="A11:F11"/>
    <mergeCell ref="G11:H11"/>
    <mergeCell ref="Q12:R12"/>
    <mergeCell ref="S12:T12"/>
    <mergeCell ref="U12:V12"/>
    <mergeCell ref="W12:X12"/>
    <mergeCell ref="Y12:Z12"/>
    <mergeCell ref="K12:L12"/>
    <mergeCell ref="M12:N12"/>
    <mergeCell ref="O12:P12"/>
    <mergeCell ref="I12:J12"/>
    <mergeCell ref="G12:H12"/>
    <mergeCell ref="I11:J11"/>
    <mergeCell ref="G1:AD1"/>
    <mergeCell ref="G2:AD2"/>
    <mergeCell ref="G3:AD3"/>
    <mergeCell ref="G5:AD5"/>
    <mergeCell ref="Q8:T8"/>
    <mergeCell ref="U8:X8"/>
    <mergeCell ref="Y8:Z8"/>
    <mergeCell ref="A6:AD6"/>
    <mergeCell ref="A7:F9"/>
    <mergeCell ref="G7:H9"/>
    <mergeCell ref="I7:J9"/>
    <mergeCell ref="K7:L9"/>
    <mergeCell ref="Q9:R9"/>
    <mergeCell ref="M7:N8"/>
    <mergeCell ref="O7:P8"/>
    <mergeCell ref="Q7:Z7"/>
    <mergeCell ref="AA7:AB8"/>
    <mergeCell ref="AC7:AD8"/>
    <mergeCell ref="M9:N9"/>
    <mergeCell ref="G4:Q4"/>
    <mergeCell ref="W4:AD4"/>
    <mergeCell ref="Y9:Z9"/>
    <mergeCell ref="AA9:AB9"/>
    <mergeCell ref="AC9:AD9"/>
    <mergeCell ref="A13:F13"/>
    <mergeCell ref="G13:H13"/>
    <mergeCell ref="I13:J13"/>
    <mergeCell ref="K13:L13"/>
    <mergeCell ref="M13:N13"/>
    <mergeCell ref="O13:P13"/>
    <mergeCell ref="Q13:R13"/>
    <mergeCell ref="S13:T13"/>
    <mergeCell ref="U17:V17"/>
    <mergeCell ref="Q17:R17"/>
    <mergeCell ref="S17:T17"/>
    <mergeCell ref="K14:L14"/>
    <mergeCell ref="M14:N14"/>
    <mergeCell ref="O14:P14"/>
    <mergeCell ref="Q14:R14"/>
    <mergeCell ref="A14:F14"/>
    <mergeCell ref="G14:H14"/>
    <mergeCell ref="I14:J14"/>
    <mergeCell ref="S14:T14"/>
    <mergeCell ref="U14:V14"/>
    <mergeCell ref="A17:F17"/>
    <mergeCell ref="G17:H17"/>
    <mergeCell ref="I17:J17"/>
    <mergeCell ref="K17:L17"/>
    <mergeCell ref="W17:X17"/>
    <mergeCell ref="Y17:Z17"/>
    <mergeCell ref="A15:F15"/>
    <mergeCell ref="G15:H15"/>
    <mergeCell ref="I15:J15"/>
    <mergeCell ref="K15:L15"/>
    <mergeCell ref="A16:F16"/>
    <mergeCell ref="G16:H16"/>
    <mergeCell ref="I16:J16"/>
    <mergeCell ref="K16:L16"/>
    <mergeCell ref="AA15:AB15"/>
    <mergeCell ref="AA16:AB16"/>
    <mergeCell ref="AC17:AD17"/>
    <mergeCell ref="O29:P29"/>
    <mergeCell ref="Q29:R29"/>
    <mergeCell ref="S29:T29"/>
    <mergeCell ref="U29:V29"/>
    <mergeCell ref="Y29:Z29"/>
    <mergeCell ref="AA29:AB29"/>
    <mergeCell ref="AC29:AD29"/>
    <mergeCell ref="AC27:AD27"/>
    <mergeCell ref="Y28:Z28"/>
    <mergeCell ref="AA28:AB28"/>
    <mergeCell ref="AC28:AD28"/>
    <mergeCell ref="Y27:Z27"/>
    <mergeCell ref="AA27:AB27"/>
    <mergeCell ref="W27:X27"/>
    <mergeCell ref="W28:X28"/>
    <mergeCell ref="W18:X18"/>
    <mergeCell ref="Y18:Z18"/>
    <mergeCell ref="AA18:AB18"/>
    <mergeCell ref="AC18:AD18"/>
    <mergeCell ref="W19:X19"/>
    <mergeCell ref="Y19:Z19"/>
    <mergeCell ref="A27:F27"/>
    <mergeCell ref="G27:H27"/>
    <mergeCell ref="I27:J27"/>
    <mergeCell ref="K27:L27"/>
    <mergeCell ref="M27:N27"/>
    <mergeCell ref="O27:P27"/>
    <mergeCell ref="W29:X29"/>
    <mergeCell ref="A29:F29"/>
    <mergeCell ref="G29:H29"/>
    <mergeCell ref="I29:J29"/>
    <mergeCell ref="K29:L29"/>
    <mergeCell ref="M29:N29"/>
    <mergeCell ref="Q27:R27"/>
    <mergeCell ref="S27:T27"/>
    <mergeCell ref="U27:V27"/>
    <mergeCell ref="A28:F28"/>
    <mergeCell ref="G28:H28"/>
    <mergeCell ref="I28:J28"/>
    <mergeCell ref="K28:L28"/>
    <mergeCell ref="M28:N28"/>
    <mergeCell ref="O28:P28"/>
    <mergeCell ref="Q28:R28"/>
    <mergeCell ref="S28:T28"/>
    <mergeCell ref="U28:V28"/>
    <mergeCell ref="A30:F30"/>
    <mergeCell ref="G30:H30"/>
    <mergeCell ref="I30:J30"/>
    <mergeCell ref="K30:L30"/>
    <mergeCell ref="M30:N30"/>
    <mergeCell ref="O30:P30"/>
    <mergeCell ref="AC30:AD30"/>
    <mergeCell ref="Q30:R30"/>
    <mergeCell ref="S30:T30"/>
    <mergeCell ref="U30:V30"/>
    <mergeCell ref="W30:X30"/>
    <mergeCell ref="Y30:Z30"/>
    <mergeCell ref="AA30:AB30"/>
    <mergeCell ref="Y31:Z31"/>
    <mergeCell ref="AA31:AB31"/>
    <mergeCell ref="AC31:AD31"/>
    <mergeCell ref="A33:F33"/>
    <mergeCell ref="G33:H33"/>
    <mergeCell ref="I33:J33"/>
    <mergeCell ref="K33:L33"/>
    <mergeCell ref="M33:N33"/>
    <mergeCell ref="O33:P33"/>
    <mergeCell ref="A31:F31"/>
    <mergeCell ref="M31:N31"/>
    <mergeCell ref="O31:P31"/>
    <mergeCell ref="Q31:R31"/>
    <mergeCell ref="S31:T31"/>
    <mergeCell ref="U31:V31"/>
    <mergeCell ref="A32:AD32"/>
    <mergeCell ref="G31:L31"/>
    <mergeCell ref="W31:X31"/>
    <mergeCell ref="A39:AD39"/>
    <mergeCell ref="AA36:AB36"/>
    <mergeCell ref="AC36:AD36"/>
    <mergeCell ref="AC33:AD33"/>
    <mergeCell ref="A36:F36"/>
    <mergeCell ref="G36:L36"/>
    <mergeCell ref="M36:N36"/>
    <mergeCell ref="O36:P36"/>
    <mergeCell ref="Q36:R36"/>
    <mergeCell ref="S36:T36"/>
    <mergeCell ref="U36:V36"/>
    <mergeCell ref="W36:X36"/>
    <mergeCell ref="Y36:Z36"/>
    <mergeCell ref="Q33:R33"/>
    <mergeCell ref="S33:T33"/>
    <mergeCell ref="U33:V33"/>
    <mergeCell ref="W33:X33"/>
    <mergeCell ref="Y33:Z33"/>
    <mergeCell ref="AA33:AB33"/>
    <mergeCell ref="A35:AD35"/>
    <mergeCell ref="A38:AD38"/>
    <mergeCell ref="A34:L34"/>
    <mergeCell ref="M34:AD34"/>
    <mergeCell ref="AA19:AB19"/>
    <mergeCell ref="AC19:AD19"/>
    <mergeCell ref="A18:F18"/>
    <mergeCell ref="G18:H18"/>
    <mergeCell ref="I18:J18"/>
    <mergeCell ref="K18:L18"/>
    <mergeCell ref="M18:N18"/>
    <mergeCell ref="O18:P18"/>
    <mergeCell ref="Q18:R18"/>
    <mergeCell ref="A19:F19"/>
    <mergeCell ref="G19:H19"/>
    <mergeCell ref="I19:J19"/>
    <mergeCell ref="K19:L19"/>
    <mergeCell ref="M19:N19"/>
    <mergeCell ref="O19:P19"/>
    <mergeCell ref="Q19:R19"/>
    <mergeCell ref="S19:T19"/>
    <mergeCell ref="U19:V19"/>
    <mergeCell ref="A20:F20"/>
    <mergeCell ref="G20:H20"/>
    <mergeCell ref="I20:J20"/>
    <mergeCell ref="K20:L20"/>
    <mergeCell ref="M20:N20"/>
    <mergeCell ref="O20:P20"/>
    <mergeCell ref="Q20:R20"/>
    <mergeCell ref="S20:T20"/>
    <mergeCell ref="U20:V20"/>
    <mergeCell ref="W20:X20"/>
    <mergeCell ref="Y20:Z20"/>
    <mergeCell ref="AA20:AB20"/>
    <mergeCell ref="AC20:AD20"/>
    <mergeCell ref="A26:F26"/>
    <mergeCell ref="G26:H26"/>
    <mergeCell ref="I26:J26"/>
    <mergeCell ref="K26:L26"/>
    <mergeCell ref="M26:N26"/>
    <mergeCell ref="O26:P26"/>
    <mergeCell ref="Q26:R26"/>
    <mergeCell ref="S26:T26"/>
    <mergeCell ref="U26:V26"/>
    <mergeCell ref="W26:X26"/>
    <mergeCell ref="Y26:Z26"/>
    <mergeCell ref="AA26:AB26"/>
    <mergeCell ref="AC26:AD26"/>
    <mergeCell ref="A21:F21"/>
    <mergeCell ref="G21:H21"/>
    <mergeCell ref="I21:J21"/>
    <mergeCell ref="K21:L21"/>
    <mergeCell ref="M21:N21"/>
    <mergeCell ref="O21:P21"/>
    <mergeCell ref="Q21:R21"/>
    <mergeCell ref="S21:T21"/>
    <mergeCell ref="U21:V21"/>
    <mergeCell ref="W21:X21"/>
    <mergeCell ref="Y21:Z21"/>
    <mergeCell ref="AA21:AB21"/>
    <mergeCell ref="AC21:AD21"/>
    <mergeCell ref="G24:H24"/>
    <mergeCell ref="I24:J24"/>
    <mergeCell ref="K24:L24"/>
    <mergeCell ref="M24:N24"/>
    <mergeCell ref="O24:P24"/>
    <mergeCell ref="Q24:R24"/>
    <mergeCell ref="S24:T24"/>
    <mergeCell ref="U24:V24"/>
    <mergeCell ref="A44:AD44"/>
    <mergeCell ref="M22:N22"/>
    <mergeCell ref="M23:N23"/>
    <mergeCell ref="M25:N25"/>
    <mergeCell ref="O22:P22"/>
    <mergeCell ref="Q22:R22"/>
    <mergeCell ref="S22:T22"/>
    <mergeCell ref="U22:V22"/>
    <mergeCell ref="W22:X22"/>
    <mergeCell ref="Y22:Z22"/>
    <mergeCell ref="O23:P23"/>
    <mergeCell ref="Q23:R23"/>
    <mergeCell ref="S23:T23"/>
    <mergeCell ref="U23:V23"/>
    <mergeCell ref="W23:X23"/>
    <mergeCell ref="Y23:Z23"/>
    <mergeCell ref="O25:P25"/>
    <mergeCell ref="Q25:R25"/>
    <mergeCell ref="S25:T25"/>
    <mergeCell ref="U25:V25"/>
    <mergeCell ref="W25:X25"/>
    <mergeCell ref="Y25:Z25"/>
    <mergeCell ref="A22:F22"/>
    <mergeCell ref="G22:H22"/>
    <mergeCell ref="A43:AD43"/>
    <mergeCell ref="AA22:AB22"/>
    <mergeCell ref="AA23:AB23"/>
    <mergeCell ref="AA25:AB25"/>
    <mergeCell ref="AC22:AD22"/>
    <mergeCell ref="AC25:AD25"/>
    <mergeCell ref="AC23:AD23"/>
    <mergeCell ref="A41:AD41"/>
    <mergeCell ref="A42:AD42"/>
    <mergeCell ref="I22:J22"/>
    <mergeCell ref="K22:L22"/>
    <mergeCell ref="A23:F23"/>
    <mergeCell ref="G23:H23"/>
    <mergeCell ref="I23:J23"/>
    <mergeCell ref="K23:L23"/>
    <mergeCell ref="A25:F25"/>
    <mergeCell ref="G25:H25"/>
    <mergeCell ref="I25:J25"/>
    <mergeCell ref="K25:L25"/>
    <mergeCell ref="W24:X24"/>
    <mergeCell ref="Y24:Z24"/>
    <mergeCell ref="AA24:AB24"/>
    <mergeCell ref="AC24:AD24"/>
    <mergeCell ref="A24:F24"/>
  </mergeCells>
  <conditionalFormatting sqref="M34:AD34">
    <cfRule type="containsText" dxfId="5" priority="1" operator="containsText" text="Yes; please revise.">
      <formula>NOT(ISERROR(SEARCH("Yes; please revise.",M34)))</formula>
    </cfRule>
  </conditionalFormatting>
  <dataValidations count="1">
    <dataValidation type="list" allowBlank="1" showInputMessage="1" showErrorMessage="1" sqref="A11:F27" xr:uid="{00000000-0002-0000-0A00-000000000000}">
      <formula1>$BA$1:$BA$16</formula1>
    </dataValidation>
  </dataValidations>
  <printOptions horizontalCentered="1"/>
  <pageMargins left="0.25" right="0.25" top="0.25" bottom="0.5" header="0.25" footer="0.25"/>
  <pageSetup scale="94" orientation="landscape" r:id="rId1"/>
  <headerFooter>
    <oddFooter xml:space="preserve">&amp;LAppendix B (Required Forms) Exhibit 13 (Proposed 
Budget)&amp;RPage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84"/>
  <sheetViews>
    <sheetView tabSelected="1" zoomScaleNormal="100" zoomScaleSheetLayoutView="50" workbookViewId="0">
      <selection activeCell="A42" sqref="A42:AK43"/>
    </sheetView>
  </sheetViews>
  <sheetFormatPr defaultRowHeight="12.75" x14ac:dyDescent="0.2"/>
  <cols>
    <col min="1" max="1" width="3.85546875" customWidth="1"/>
    <col min="2" max="3" width="6" customWidth="1"/>
    <col min="4" max="4" width="5.28515625" customWidth="1"/>
    <col min="5" max="5" width="6" customWidth="1"/>
    <col min="6" max="6" width="7.7109375" customWidth="1"/>
    <col min="7" max="8" width="5.7109375" customWidth="1"/>
    <col min="9" max="9" width="11" customWidth="1"/>
    <col min="10" max="10" width="7.42578125" customWidth="1"/>
    <col min="11" max="14" width="7.42578125" hidden="1" customWidth="1"/>
    <col min="15" max="15" width="3.85546875" customWidth="1"/>
    <col min="16" max="17" width="5.7109375" customWidth="1"/>
    <col min="18" max="18" width="3.5703125" customWidth="1"/>
    <col min="19" max="19" width="5.7109375" customWidth="1"/>
    <col min="20" max="20" width="9.42578125" customWidth="1"/>
    <col min="21" max="22" width="5.7109375" customWidth="1"/>
    <col min="23" max="23" width="9.5703125" customWidth="1"/>
    <col min="24" max="24" width="10" customWidth="1"/>
    <col min="25" max="28" width="7.42578125" hidden="1" customWidth="1"/>
  </cols>
  <sheetData>
    <row r="1" spans="1:28" ht="23.25" customHeight="1" x14ac:dyDescent="0.2">
      <c r="A1" s="7" t="str">
        <f>T('Exhibit 13 Budget Cover Page'!A2)</f>
        <v>Program Services:</v>
      </c>
      <c r="F1" s="170" t="str">
        <f>T('Exhibit 13 Budget Cover Page'!G2)</f>
        <v>Older Americans Act OCA Title III B ( Omsbudsman General Fund)</v>
      </c>
      <c r="G1" s="170"/>
      <c r="H1" s="170"/>
      <c r="I1" s="170"/>
      <c r="J1" s="170"/>
      <c r="K1" s="170"/>
      <c r="L1" s="170"/>
      <c r="M1" s="170"/>
      <c r="N1" s="170"/>
      <c r="O1" s="170"/>
      <c r="P1" s="170"/>
      <c r="Q1" s="170"/>
      <c r="R1" s="170"/>
      <c r="S1" s="170"/>
      <c r="T1" s="170"/>
      <c r="U1" s="170"/>
      <c r="V1" s="170"/>
      <c r="W1" s="170"/>
      <c r="X1" s="170"/>
      <c r="Y1" s="170"/>
      <c r="Z1" s="170"/>
      <c r="AA1" s="170"/>
      <c r="AB1" s="170"/>
    </row>
    <row r="2" spans="1:28" ht="23.25" customHeight="1" x14ac:dyDescent="0.2">
      <c r="A2" s="7" t="str">
        <f>T('Exhibit 13 Budget Cover Page'!A4)</f>
        <v>Fiscal Year:</v>
      </c>
      <c r="F2" s="103" t="str">
        <f>T('Exhibit 13 Budget Cover Page'!G4:AK4)</f>
        <v>2023-24</v>
      </c>
      <c r="G2" s="103"/>
      <c r="H2" s="103"/>
      <c r="I2" s="103"/>
      <c r="J2" s="103"/>
      <c r="K2" s="103"/>
      <c r="L2" s="103"/>
      <c r="M2" s="103"/>
      <c r="N2" s="103"/>
      <c r="O2" s="103"/>
      <c r="P2" s="103"/>
      <c r="Q2" s="103"/>
      <c r="R2" s="103"/>
      <c r="S2" s="103"/>
      <c r="T2" s="103"/>
      <c r="U2" s="103"/>
      <c r="V2" s="103"/>
      <c r="W2" s="103"/>
      <c r="X2" s="103"/>
      <c r="Y2" s="103"/>
      <c r="Z2" s="103"/>
      <c r="AA2" s="103"/>
      <c r="AB2" s="103"/>
    </row>
    <row r="3" spans="1:28" ht="23.25" hidden="1" customHeight="1" x14ac:dyDescent="0.2">
      <c r="A3" s="11" t="str">
        <f>T('Exhibit 13 Budget Cover Page'!A5)</f>
        <v>Subaward Number:</v>
      </c>
      <c r="B3" s="11"/>
      <c r="C3" s="11"/>
      <c r="D3" s="11"/>
      <c r="E3" s="12"/>
      <c r="F3" s="171" t="str">
        <f>T('Exhibit 13 Budget Cover Page'!G5:AK5)</f>
        <v>[Enter Subaward Number]</v>
      </c>
      <c r="G3" s="171"/>
      <c r="H3" s="171"/>
      <c r="I3" s="171"/>
      <c r="J3" s="171"/>
      <c r="K3" s="171"/>
      <c r="L3" s="171"/>
      <c r="M3" s="171"/>
      <c r="N3" s="171"/>
      <c r="O3" s="171"/>
      <c r="P3" s="171"/>
      <c r="Q3" s="171"/>
      <c r="R3" s="171"/>
      <c r="S3" s="171"/>
      <c r="T3" s="171"/>
      <c r="U3" s="171"/>
      <c r="V3" s="171"/>
      <c r="W3" s="171"/>
      <c r="X3" s="171"/>
      <c r="Y3" s="171"/>
      <c r="Z3" s="171"/>
      <c r="AA3" s="171"/>
      <c r="AB3" s="171"/>
    </row>
    <row r="4" spans="1:28" ht="23.25" hidden="1" customHeight="1" x14ac:dyDescent="0.2">
      <c r="A4" s="11" t="s">
        <v>20</v>
      </c>
      <c r="B4" s="11"/>
      <c r="C4" s="11"/>
      <c r="D4" s="11"/>
      <c r="E4" s="12"/>
      <c r="F4" s="171" t="str">
        <f>T('Exhibit 13 Budget Cover Page'!G6:L6)</f>
        <v>N/A</v>
      </c>
      <c r="G4" s="171"/>
      <c r="H4" s="171"/>
      <c r="I4" s="171"/>
      <c r="J4" s="171"/>
      <c r="K4" s="171"/>
      <c r="L4" s="171"/>
      <c r="M4" s="171"/>
      <c r="N4" s="666"/>
      <c r="O4" s="666"/>
      <c r="P4" s="666"/>
      <c r="Q4" s="266" t="s">
        <v>22</v>
      </c>
      <c r="R4" s="266"/>
      <c r="S4" s="266"/>
      <c r="T4" s="266"/>
      <c r="U4" s="266"/>
      <c r="V4" s="665" t="str">
        <f>T('Exhibit 13 Budget Cover Page'!Z6:AF6)</f>
        <v>N/A</v>
      </c>
      <c r="W4" s="665"/>
      <c r="X4" s="665"/>
      <c r="Y4" s="665"/>
      <c r="Z4" s="665"/>
      <c r="AA4" s="665"/>
      <c r="AB4" s="665"/>
    </row>
    <row r="5" spans="1:28" ht="23.25" customHeight="1" x14ac:dyDescent="0.2">
      <c r="A5" s="7" t="str">
        <f>T('Exhibit 13 Budget Cover Page'!A7:F7)</f>
        <v>BIDDER'S Legal Name:</v>
      </c>
      <c r="B5" s="1"/>
      <c r="C5" s="1"/>
      <c r="D5" s="1"/>
      <c r="E5" s="1"/>
      <c r="F5" s="109" t="str">
        <f>T('Exhibit 13 Budget Cover Page'!G7:AK7)</f>
        <v>[Enter Legal Name]</v>
      </c>
      <c r="G5" s="109"/>
      <c r="H5" s="109"/>
      <c r="I5" s="109"/>
      <c r="J5" s="109"/>
      <c r="K5" s="109"/>
      <c r="L5" s="109"/>
      <c r="M5" s="109"/>
      <c r="N5" s="109"/>
      <c r="O5" s="109"/>
      <c r="P5" s="109"/>
      <c r="Q5" s="109"/>
      <c r="R5" s="109"/>
      <c r="S5" s="109"/>
      <c r="T5" s="109"/>
      <c r="U5" s="109"/>
      <c r="V5" s="109"/>
      <c r="W5" s="109"/>
      <c r="X5" s="109"/>
      <c r="Y5" s="109"/>
      <c r="Z5" s="109"/>
      <c r="AA5" s="109"/>
      <c r="AB5" s="109"/>
    </row>
    <row r="7" spans="1:28" x14ac:dyDescent="0.2">
      <c r="A7" s="170" t="s">
        <v>233</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row>
    <row r="8" spans="1:28" ht="25.5" customHeight="1" thickBot="1" x14ac:dyDescent="0.25">
      <c r="A8" s="767" t="s">
        <v>234</v>
      </c>
      <c r="B8" s="767"/>
      <c r="C8" s="767"/>
      <c r="D8" s="767"/>
      <c r="E8" s="767"/>
      <c r="F8" s="767"/>
      <c r="G8" s="767"/>
      <c r="H8" s="769" t="s">
        <v>235</v>
      </c>
      <c r="I8" s="769"/>
      <c r="J8" s="769"/>
      <c r="K8" s="767"/>
      <c r="L8" s="767"/>
      <c r="M8" s="767"/>
      <c r="N8" s="767"/>
      <c r="O8" s="767" t="s">
        <v>236</v>
      </c>
      <c r="P8" s="767"/>
      <c r="Q8" s="767"/>
      <c r="R8" s="767"/>
      <c r="S8" s="767"/>
      <c r="T8" s="767"/>
      <c r="U8" s="768"/>
      <c r="V8" s="769" t="s">
        <v>237</v>
      </c>
      <c r="W8" s="769"/>
      <c r="X8" s="769"/>
      <c r="Y8" s="767"/>
      <c r="Z8" s="767"/>
      <c r="AA8" s="767"/>
      <c r="AB8" s="767"/>
    </row>
    <row r="9" spans="1:28" ht="45" customHeight="1" x14ac:dyDescent="0.2">
      <c r="A9" s="767"/>
      <c r="B9" s="767"/>
      <c r="C9" s="767"/>
      <c r="D9" s="767"/>
      <c r="E9" s="767"/>
      <c r="F9" s="767"/>
      <c r="G9" s="768"/>
      <c r="H9" s="677" t="s">
        <v>238</v>
      </c>
      <c r="I9" s="678"/>
      <c r="J9" s="679"/>
      <c r="K9" s="669" t="s">
        <v>239</v>
      </c>
      <c r="L9" s="668"/>
      <c r="M9" s="667" t="s">
        <v>240</v>
      </c>
      <c r="N9" s="668"/>
      <c r="O9" s="767"/>
      <c r="P9" s="767"/>
      <c r="Q9" s="767"/>
      <c r="R9" s="767"/>
      <c r="S9" s="767"/>
      <c r="T9" s="767"/>
      <c r="U9" s="768"/>
      <c r="V9" s="670" t="s">
        <v>241</v>
      </c>
      <c r="W9" s="671"/>
      <c r="X9" s="672"/>
      <c r="Y9" s="669" t="s">
        <v>239</v>
      </c>
      <c r="Z9" s="668"/>
      <c r="AA9" s="667" t="s">
        <v>240</v>
      </c>
      <c r="AB9" s="668"/>
    </row>
    <row r="10" spans="1:28" ht="15" customHeight="1" x14ac:dyDescent="0.2">
      <c r="A10" s="762" t="s">
        <v>90</v>
      </c>
      <c r="B10" s="762"/>
      <c r="C10" s="762"/>
      <c r="D10" s="762"/>
      <c r="E10" s="762"/>
      <c r="F10" s="762"/>
      <c r="G10" s="762"/>
      <c r="H10" s="763"/>
      <c r="I10" s="763"/>
      <c r="J10" s="763"/>
      <c r="K10" s="762"/>
      <c r="L10" s="762"/>
      <c r="M10" s="762"/>
      <c r="N10" s="762"/>
      <c r="O10" s="762"/>
      <c r="P10" s="762"/>
      <c r="Q10" s="762"/>
      <c r="R10" s="762"/>
      <c r="S10" s="762"/>
      <c r="T10" s="762"/>
      <c r="U10" s="762"/>
      <c r="V10" s="762"/>
      <c r="W10" s="762"/>
      <c r="X10" s="762"/>
      <c r="Y10" s="762"/>
      <c r="Z10" s="762"/>
      <c r="AA10" s="762"/>
      <c r="AB10" s="762"/>
    </row>
    <row r="11" spans="1:28" ht="25.5" customHeight="1" x14ac:dyDescent="0.2">
      <c r="A11" s="761">
        <v>1</v>
      </c>
      <c r="B11" s="647" t="s">
        <v>242</v>
      </c>
      <c r="C11" s="647"/>
      <c r="D11" s="647"/>
      <c r="E11" s="648" t="s">
        <v>278</v>
      </c>
      <c r="F11" s="648"/>
      <c r="G11" s="649"/>
      <c r="H11" s="153">
        <f>SUM('Budget Detail-Personnel (Staff)'!M42:N42)</f>
        <v>0</v>
      </c>
      <c r="I11" s="673"/>
      <c r="J11" s="154"/>
      <c r="K11" s="546"/>
      <c r="L11" s="545"/>
      <c r="M11" s="544"/>
      <c r="N11" s="545"/>
      <c r="O11" s="589">
        <v>1</v>
      </c>
      <c r="P11" s="580" t="s">
        <v>279</v>
      </c>
      <c r="Q11" s="581"/>
      <c r="R11" s="582"/>
      <c r="S11" s="592" t="s">
        <v>278</v>
      </c>
      <c r="T11" s="593"/>
      <c r="U11" s="594"/>
      <c r="V11" s="601">
        <f>SUM('Budget Detail-Personnel (Staff)'!M42:N42,'Budget Detail-Personnel(OmbRep)'!M35:N35,'Budget Detail-Volunteer(OmbRep)'!N23:O23,'Budget Detail-Vol Exp.'!M19:N19,'Budget Detail-Vol(OmbRep) Exp'!M19:N19,'Budget Detail-LowerTierSubaward'!O18:P18,'Budget Detail-Space'!O19:P19,'Budget Detail-Equipment'!N19:O19,'Budget Detail-Other Costs'!O31:P31)</f>
        <v>0</v>
      </c>
      <c r="W11" s="602"/>
      <c r="X11" s="603"/>
      <c r="Y11" s="577"/>
      <c r="Z11" s="572"/>
      <c r="AA11" s="571"/>
      <c r="AB11" s="572"/>
    </row>
    <row r="12" spans="1:28" ht="25.5" customHeight="1" x14ac:dyDescent="0.2">
      <c r="A12" s="761"/>
      <c r="B12" s="647"/>
      <c r="C12" s="647"/>
      <c r="D12" s="647"/>
      <c r="E12" s="650" t="s">
        <v>291</v>
      </c>
      <c r="F12" s="650"/>
      <c r="G12" s="651"/>
      <c r="H12" s="514">
        <f>SUM('Budget Detail-Personnel (Staff)'!O42:P42,'Budget Detail-Personnel (Staff)'!S42:T42,'Budget Detail-Personnel (Staff)'!W42:X42)</f>
        <v>0</v>
      </c>
      <c r="I12" s="515"/>
      <c r="J12" s="516"/>
      <c r="K12" s="543"/>
      <c r="L12" s="542"/>
      <c r="M12" s="541"/>
      <c r="N12" s="542"/>
      <c r="O12" s="590"/>
      <c r="P12" s="583"/>
      <c r="Q12" s="584"/>
      <c r="R12" s="585"/>
      <c r="S12" s="595"/>
      <c r="T12" s="596"/>
      <c r="U12" s="597"/>
      <c r="V12" s="604"/>
      <c r="W12" s="605"/>
      <c r="X12" s="606"/>
      <c r="Y12" s="578"/>
      <c r="Z12" s="574"/>
      <c r="AA12" s="573"/>
      <c r="AB12" s="574"/>
    </row>
    <row r="13" spans="1:28" ht="25.5" customHeight="1" x14ac:dyDescent="0.2">
      <c r="A13" s="761"/>
      <c r="B13" s="647"/>
      <c r="C13" s="647"/>
      <c r="D13" s="647"/>
      <c r="E13" s="650" t="s">
        <v>292</v>
      </c>
      <c r="F13" s="650"/>
      <c r="G13" s="651"/>
      <c r="H13" s="514">
        <f>SUM('Budget Detail-Personnel (Staff)'!Q42:R42,'Budget Detail-Personnel (Staff)'!U42:V42)</f>
        <v>0</v>
      </c>
      <c r="I13" s="515"/>
      <c r="J13" s="516"/>
      <c r="K13" s="540"/>
      <c r="L13" s="509"/>
      <c r="M13" s="437"/>
      <c r="N13" s="509"/>
      <c r="O13" s="590"/>
      <c r="P13" s="583"/>
      <c r="Q13" s="584"/>
      <c r="R13" s="585"/>
      <c r="S13" s="595"/>
      <c r="T13" s="596"/>
      <c r="U13" s="597"/>
      <c r="V13" s="604"/>
      <c r="W13" s="605"/>
      <c r="X13" s="606"/>
      <c r="Y13" s="578"/>
      <c r="Z13" s="574"/>
      <c r="AA13" s="573"/>
      <c r="AB13" s="574"/>
    </row>
    <row r="14" spans="1:28" ht="25.5" customHeight="1" x14ac:dyDescent="0.2">
      <c r="A14" s="652">
        <v>2</v>
      </c>
      <c r="B14" s="647" t="s">
        <v>243</v>
      </c>
      <c r="C14" s="647"/>
      <c r="D14" s="647"/>
      <c r="E14" s="648" t="s">
        <v>278</v>
      </c>
      <c r="F14" s="648"/>
      <c r="G14" s="649"/>
      <c r="H14" s="514">
        <f>SUM('Budget Detail-Personnel(OmbRep)'!M35:N35)</f>
        <v>0</v>
      </c>
      <c r="I14" s="515"/>
      <c r="J14" s="516"/>
      <c r="K14" s="540"/>
      <c r="L14" s="509"/>
      <c r="M14" s="437"/>
      <c r="N14" s="509"/>
      <c r="O14" s="590"/>
      <c r="P14" s="583"/>
      <c r="Q14" s="584"/>
      <c r="R14" s="585"/>
      <c r="S14" s="595"/>
      <c r="T14" s="596"/>
      <c r="U14" s="597"/>
      <c r="V14" s="604"/>
      <c r="W14" s="605"/>
      <c r="X14" s="606"/>
      <c r="Y14" s="578"/>
      <c r="Z14" s="574"/>
      <c r="AA14" s="573"/>
      <c r="AB14" s="574"/>
    </row>
    <row r="15" spans="1:28" ht="25.5" customHeight="1" x14ac:dyDescent="0.2">
      <c r="A15" s="653"/>
      <c r="B15" s="647"/>
      <c r="C15" s="647"/>
      <c r="D15" s="647"/>
      <c r="E15" s="650" t="s">
        <v>291</v>
      </c>
      <c r="F15" s="650"/>
      <c r="G15" s="651"/>
      <c r="H15" s="514">
        <f>SUM('Budget Detail-Personnel(OmbRep)'!O35:P35,'Budget Detail-Personnel(OmbRep)'!S35:T35,'Budget Detail-Personnel(OmbRep)'!W35:X35)</f>
        <v>0</v>
      </c>
      <c r="I15" s="515"/>
      <c r="J15" s="516"/>
      <c r="K15" s="540"/>
      <c r="L15" s="509"/>
      <c r="M15" s="437"/>
      <c r="N15" s="509"/>
      <c r="O15" s="590"/>
      <c r="P15" s="583"/>
      <c r="Q15" s="584"/>
      <c r="R15" s="585"/>
      <c r="S15" s="595"/>
      <c r="T15" s="596"/>
      <c r="U15" s="597"/>
      <c r="V15" s="604"/>
      <c r="W15" s="605"/>
      <c r="X15" s="606"/>
      <c r="Y15" s="578"/>
      <c r="Z15" s="574"/>
      <c r="AA15" s="573"/>
      <c r="AB15" s="574"/>
    </row>
    <row r="16" spans="1:28" ht="25.5" customHeight="1" x14ac:dyDescent="0.2">
      <c r="A16" s="654"/>
      <c r="B16" s="647"/>
      <c r="C16" s="647"/>
      <c r="D16" s="647"/>
      <c r="E16" s="650" t="s">
        <v>292</v>
      </c>
      <c r="F16" s="650"/>
      <c r="G16" s="651"/>
      <c r="H16" s="514">
        <f>SUM('Budget Detail-Personnel(OmbRep)'!Q35:R35,'Budget Detail-Personnel(OmbRep)'!U35:V35)</f>
        <v>0</v>
      </c>
      <c r="I16" s="515"/>
      <c r="J16" s="516"/>
      <c r="K16" s="540"/>
      <c r="L16" s="509"/>
      <c r="M16" s="437"/>
      <c r="N16" s="509"/>
      <c r="O16" s="590"/>
      <c r="P16" s="583"/>
      <c r="Q16" s="584"/>
      <c r="R16" s="585"/>
      <c r="S16" s="595"/>
      <c r="T16" s="596"/>
      <c r="U16" s="597"/>
      <c r="V16" s="604"/>
      <c r="W16" s="605"/>
      <c r="X16" s="606"/>
      <c r="Y16" s="578"/>
      <c r="Z16" s="574"/>
      <c r="AA16" s="573"/>
      <c r="AB16" s="574"/>
    </row>
    <row r="17" spans="1:28" ht="25.5" customHeight="1" x14ac:dyDescent="0.2">
      <c r="A17" s="65">
        <v>3</v>
      </c>
      <c r="B17" s="647" t="s">
        <v>244</v>
      </c>
      <c r="C17" s="647"/>
      <c r="D17" s="647"/>
      <c r="E17" s="650" t="s">
        <v>292</v>
      </c>
      <c r="F17" s="650"/>
      <c r="G17" s="651"/>
      <c r="H17" s="514">
        <f>SUM('Budget Detail-Volunteers'!P20:Q20,'Budget Detail-Volunteers'!R20:S20)</f>
        <v>0</v>
      </c>
      <c r="I17" s="515"/>
      <c r="J17" s="516"/>
      <c r="K17" s="540"/>
      <c r="L17" s="509"/>
      <c r="M17" s="437"/>
      <c r="N17" s="509"/>
      <c r="O17" s="590"/>
      <c r="P17" s="583"/>
      <c r="Q17" s="584"/>
      <c r="R17" s="585"/>
      <c r="S17" s="595"/>
      <c r="T17" s="596"/>
      <c r="U17" s="597"/>
      <c r="V17" s="604"/>
      <c r="W17" s="605"/>
      <c r="X17" s="606"/>
      <c r="Y17" s="578"/>
      <c r="Z17" s="574"/>
      <c r="AA17" s="573"/>
      <c r="AB17" s="574"/>
    </row>
    <row r="18" spans="1:28" ht="25.5" customHeight="1" x14ac:dyDescent="0.2">
      <c r="A18" s="652">
        <v>4</v>
      </c>
      <c r="B18" s="647" t="s">
        <v>245</v>
      </c>
      <c r="C18" s="647"/>
      <c r="D18" s="647"/>
      <c r="E18" s="648" t="s">
        <v>278</v>
      </c>
      <c r="F18" s="648"/>
      <c r="G18" s="649"/>
      <c r="H18" s="514">
        <f>SUM('Budget Detail-Volunteer(OmbRep)'!N23:O23)</f>
        <v>0</v>
      </c>
      <c r="I18" s="515"/>
      <c r="J18" s="516"/>
      <c r="K18" s="540"/>
      <c r="L18" s="509"/>
      <c r="M18" s="437"/>
      <c r="N18" s="509"/>
      <c r="O18" s="590"/>
      <c r="P18" s="583"/>
      <c r="Q18" s="584"/>
      <c r="R18" s="585"/>
      <c r="S18" s="595"/>
      <c r="T18" s="596"/>
      <c r="U18" s="597"/>
      <c r="V18" s="604"/>
      <c r="W18" s="605"/>
      <c r="X18" s="606"/>
      <c r="Y18" s="578"/>
      <c r="Z18" s="574"/>
      <c r="AA18" s="573"/>
      <c r="AB18" s="574"/>
    </row>
    <row r="19" spans="1:28" ht="25.5" customHeight="1" x14ac:dyDescent="0.2">
      <c r="A19" s="653"/>
      <c r="B19" s="647"/>
      <c r="C19" s="647"/>
      <c r="D19" s="647"/>
      <c r="E19" s="650" t="s">
        <v>291</v>
      </c>
      <c r="F19" s="650"/>
      <c r="G19" s="651"/>
      <c r="H19" s="514">
        <f>SUM('Budget Detail-Volunteer(OmbRep)'!P23:Q23,'Budget Detail-Volunteer(OmbRep)'!T23:U23,'Budget Detail-Volunteer(OmbRep)'!X23:Y23)</f>
        <v>0</v>
      </c>
      <c r="I19" s="515"/>
      <c r="J19" s="516"/>
      <c r="K19" s="540"/>
      <c r="L19" s="509"/>
      <c r="M19" s="437"/>
      <c r="N19" s="509"/>
      <c r="O19" s="590"/>
      <c r="P19" s="583"/>
      <c r="Q19" s="584"/>
      <c r="R19" s="585"/>
      <c r="S19" s="595"/>
      <c r="T19" s="596"/>
      <c r="U19" s="597"/>
      <c r="V19" s="604"/>
      <c r="W19" s="605"/>
      <c r="X19" s="606"/>
      <c r="Y19" s="578"/>
      <c r="Z19" s="574"/>
      <c r="AA19" s="573"/>
      <c r="AB19" s="574"/>
    </row>
    <row r="20" spans="1:28" ht="25.5" customHeight="1" x14ac:dyDescent="0.2">
      <c r="A20" s="654"/>
      <c r="B20" s="647"/>
      <c r="C20" s="647"/>
      <c r="D20" s="647"/>
      <c r="E20" s="650" t="s">
        <v>292</v>
      </c>
      <c r="F20" s="650"/>
      <c r="G20" s="651"/>
      <c r="H20" s="514">
        <f>SUM('Budget Detail-Volunteer(OmbRep)'!R23:S23,'Budget Detail-Volunteer(OmbRep)'!V23:W23)</f>
        <v>0</v>
      </c>
      <c r="I20" s="515"/>
      <c r="J20" s="516"/>
      <c r="K20" s="540"/>
      <c r="L20" s="509"/>
      <c r="M20" s="437"/>
      <c r="N20" s="509"/>
      <c r="O20" s="591"/>
      <c r="P20" s="586"/>
      <c r="Q20" s="587"/>
      <c r="R20" s="588"/>
      <c r="S20" s="598"/>
      <c r="T20" s="599"/>
      <c r="U20" s="600"/>
      <c r="V20" s="607"/>
      <c r="W20" s="608"/>
      <c r="X20" s="609"/>
      <c r="Y20" s="579"/>
      <c r="Z20" s="576"/>
      <c r="AA20" s="575"/>
      <c r="AB20" s="576"/>
    </row>
    <row r="21" spans="1:28" ht="25.5" customHeight="1" x14ac:dyDescent="0.2">
      <c r="A21" s="761">
        <v>5</v>
      </c>
      <c r="B21" s="647" t="s">
        <v>246</v>
      </c>
      <c r="C21" s="647"/>
      <c r="D21" s="647"/>
      <c r="E21" s="648" t="s">
        <v>278</v>
      </c>
      <c r="F21" s="648"/>
      <c r="G21" s="649"/>
      <c r="H21" s="153">
        <f>SUM('Budget Detail-Vol Exp.'!M19:N19)</f>
        <v>0</v>
      </c>
      <c r="I21" s="673"/>
      <c r="J21" s="154"/>
      <c r="K21" s="546"/>
      <c r="L21" s="545"/>
      <c r="M21" s="544"/>
      <c r="N21" s="545"/>
      <c r="O21" s="674">
        <v>2</v>
      </c>
      <c r="P21" s="731" t="s">
        <v>247</v>
      </c>
      <c r="Q21" s="732"/>
      <c r="R21" s="733"/>
      <c r="S21" s="610" t="s">
        <v>291</v>
      </c>
      <c r="T21" s="611"/>
      <c r="U21" s="612"/>
      <c r="V21" s="752">
        <f>SUM('Budget Detail-Personnel (Staff)'!O42:P42,'Budget Detail-Personnel(OmbRep)'!O35:P35,'Budget Detail-Volunteer(OmbRep)'!P23:Q23,'Budget Detail-Vol Exp.'!O19:P19,'Budget Detail-Vol(OmbRep) Exp'!O19:P19,'Budget Detail-LowerTierSubaward'!Q18:R18,'Budget Detail-Space'!Q19:R19,'Budget Detail-Equipment'!P19:Q19,'Budget Detail-Other Costs'!Q31:R31)</f>
        <v>0</v>
      </c>
      <c r="W21" s="753"/>
      <c r="X21" s="754"/>
      <c r="Y21" s="568"/>
      <c r="Z21" s="563"/>
      <c r="AA21" s="562"/>
      <c r="AB21" s="563"/>
    </row>
    <row r="22" spans="1:28" ht="25.5" customHeight="1" x14ac:dyDescent="0.2">
      <c r="A22" s="761"/>
      <c r="B22" s="647"/>
      <c r="C22" s="647"/>
      <c r="D22" s="647"/>
      <c r="E22" s="650" t="s">
        <v>291</v>
      </c>
      <c r="F22" s="650"/>
      <c r="G22" s="651"/>
      <c r="H22" s="514">
        <f>SUM('Budget Detail-Vol Exp.'!O19:P19,'Budget Detail-Vol Exp.'!S19:T19,'Budget Detail-Vol Exp.'!W19:X19)</f>
        <v>0</v>
      </c>
      <c r="I22" s="515"/>
      <c r="J22" s="516"/>
      <c r="K22" s="543"/>
      <c r="L22" s="542"/>
      <c r="M22" s="541"/>
      <c r="N22" s="542"/>
      <c r="O22" s="675"/>
      <c r="P22" s="734"/>
      <c r="Q22" s="735"/>
      <c r="R22" s="736"/>
      <c r="S22" s="613"/>
      <c r="T22" s="614"/>
      <c r="U22" s="615"/>
      <c r="V22" s="755"/>
      <c r="W22" s="756"/>
      <c r="X22" s="757"/>
      <c r="Y22" s="569"/>
      <c r="Z22" s="565"/>
      <c r="AA22" s="564"/>
      <c r="AB22" s="565"/>
    </row>
    <row r="23" spans="1:28" ht="25.5" customHeight="1" x14ac:dyDescent="0.2">
      <c r="A23" s="761"/>
      <c r="B23" s="647"/>
      <c r="C23" s="647"/>
      <c r="D23" s="647"/>
      <c r="E23" s="650" t="s">
        <v>292</v>
      </c>
      <c r="F23" s="650"/>
      <c r="G23" s="651"/>
      <c r="H23" s="514">
        <f>SUM('Budget Detail-Vol Exp.'!Q19:R19,'Budget Detail-Vol Exp.'!U19:V19)</f>
        <v>0</v>
      </c>
      <c r="I23" s="515"/>
      <c r="J23" s="516"/>
      <c r="K23" s="540"/>
      <c r="L23" s="509"/>
      <c r="M23" s="437"/>
      <c r="N23" s="509"/>
      <c r="O23" s="675"/>
      <c r="P23" s="734"/>
      <c r="Q23" s="735"/>
      <c r="R23" s="736"/>
      <c r="S23" s="613"/>
      <c r="T23" s="614"/>
      <c r="U23" s="615"/>
      <c r="V23" s="755"/>
      <c r="W23" s="756"/>
      <c r="X23" s="757"/>
      <c r="Y23" s="569"/>
      <c r="Z23" s="565"/>
      <c r="AA23" s="564"/>
      <c r="AB23" s="565"/>
    </row>
    <row r="24" spans="1:28" ht="25.5" customHeight="1" x14ac:dyDescent="0.2">
      <c r="A24" s="652">
        <v>6</v>
      </c>
      <c r="B24" s="647" t="s">
        <v>248</v>
      </c>
      <c r="C24" s="647"/>
      <c r="D24" s="647"/>
      <c r="E24" s="648" t="s">
        <v>278</v>
      </c>
      <c r="F24" s="648"/>
      <c r="G24" s="649"/>
      <c r="H24" s="514">
        <f>SUM('Budget Detail-Vol(OmbRep) Exp'!M19:N19)</f>
        <v>0</v>
      </c>
      <c r="I24" s="515"/>
      <c r="J24" s="516"/>
      <c r="K24" s="540"/>
      <c r="L24" s="509"/>
      <c r="M24" s="437"/>
      <c r="N24" s="509"/>
      <c r="O24" s="675"/>
      <c r="P24" s="734"/>
      <c r="Q24" s="735"/>
      <c r="R24" s="736"/>
      <c r="S24" s="613"/>
      <c r="T24" s="614"/>
      <c r="U24" s="615"/>
      <c r="V24" s="755"/>
      <c r="W24" s="756"/>
      <c r="X24" s="757"/>
      <c r="Y24" s="569"/>
      <c r="Z24" s="565"/>
      <c r="AA24" s="564"/>
      <c r="AB24" s="565"/>
    </row>
    <row r="25" spans="1:28" ht="25.5" customHeight="1" x14ac:dyDescent="0.2">
      <c r="A25" s="653"/>
      <c r="B25" s="647"/>
      <c r="C25" s="647"/>
      <c r="D25" s="647"/>
      <c r="E25" s="650" t="s">
        <v>291</v>
      </c>
      <c r="F25" s="650"/>
      <c r="G25" s="651"/>
      <c r="H25" s="514">
        <f>SUM('Budget Detail-Vol(OmbRep) Exp'!O19:P19,'Budget Detail-Vol(OmbRep) Exp'!S19:T19,'Budget Detail-Vol(OmbRep) Exp'!W19:X19)</f>
        <v>0</v>
      </c>
      <c r="I25" s="515"/>
      <c r="J25" s="516"/>
      <c r="K25" s="540"/>
      <c r="L25" s="509"/>
      <c r="M25" s="437"/>
      <c r="N25" s="509"/>
      <c r="O25" s="675"/>
      <c r="P25" s="734"/>
      <c r="Q25" s="735"/>
      <c r="R25" s="736"/>
      <c r="S25" s="613"/>
      <c r="T25" s="614"/>
      <c r="U25" s="615"/>
      <c r="V25" s="755"/>
      <c r="W25" s="756"/>
      <c r="X25" s="757"/>
      <c r="Y25" s="569"/>
      <c r="Z25" s="565"/>
      <c r="AA25" s="564"/>
      <c r="AB25" s="565"/>
    </row>
    <row r="26" spans="1:28" ht="25.5" customHeight="1" x14ac:dyDescent="0.2">
      <c r="A26" s="654"/>
      <c r="B26" s="647"/>
      <c r="C26" s="647"/>
      <c r="D26" s="647"/>
      <c r="E26" s="650" t="s">
        <v>292</v>
      </c>
      <c r="F26" s="650"/>
      <c r="G26" s="651"/>
      <c r="H26" s="514">
        <f>SUM('Budget Detail-Vol(OmbRep) Exp'!Q19:R19,'Budget Detail-Vol(OmbRep) Exp'!U19:V19)</f>
        <v>0</v>
      </c>
      <c r="I26" s="515"/>
      <c r="J26" s="516"/>
      <c r="K26" s="540"/>
      <c r="L26" s="509"/>
      <c r="M26" s="437"/>
      <c r="N26" s="509"/>
      <c r="O26" s="675"/>
      <c r="P26" s="734"/>
      <c r="Q26" s="735"/>
      <c r="R26" s="736"/>
      <c r="S26" s="616"/>
      <c r="T26" s="617"/>
      <c r="U26" s="618"/>
      <c r="V26" s="758"/>
      <c r="W26" s="759"/>
      <c r="X26" s="760"/>
      <c r="Y26" s="570"/>
      <c r="Z26" s="567"/>
      <c r="AA26" s="566"/>
      <c r="AB26" s="567"/>
    </row>
    <row r="27" spans="1:28" ht="25.5" customHeight="1" x14ac:dyDescent="0.2">
      <c r="A27" s="664">
        <v>7</v>
      </c>
      <c r="B27" s="721" t="s">
        <v>249</v>
      </c>
      <c r="C27" s="721"/>
      <c r="D27" s="721"/>
      <c r="E27" s="648" t="s">
        <v>278</v>
      </c>
      <c r="F27" s="648"/>
      <c r="G27" s="649"/>
      <c r="H27" s="153">
        <f>SUM('Budget Detail-LowerTierSubaward'!O18:P18)</f>
        <v>0</v>
      </c>
      <c r="I27" s="673"/>
      <c r="J27" s="154"/>
      <c r="K27" s="547"/>
      <c r="L27" s="548"/>
      <c r="M27" s="549"/>
      <c r="N27" s="548"/>
      <c r="O27" s="675"/>
      <c r="P27" s="734"/>
      <c r="Q27" s="735"/>
      <c r="R27" s="736"/>
      <c r="S27" s="610" t="s">
        <v>292</v>
      </c>
      <c r="T27" s="611"/>
      <c r="U27" s="611"/>
      <c r="V27" s="722">
        <f>SUM('Budget Detail-Personnel (Staff)'!Q39:R39,'Budget Detail-Personnel(OmbRep)'!Q35:R35,'Budget Detail-Volunteers'!P20:Q20,'Budget Detail-Volunteer(OmbRep)'!R23:S23,'Budget Detail-Vol Exp.'!Q19:R19,'Budget Detail-Vol(OmbRep) Exp'!Q19:R19,'Budget Detail-LowerTierSubaward'!S18:T18,'Budget Detail-Space'!S19:T19,'Budget Detail-Equipment'!R19:S19,'Budget Detail-Other Costs'!S31:T31)</f>
        <v>0</v>
      </c>
      <c r="W27" s="723"/>
      <c r="X27" s="724"/>
      <c r="Y27" s="559"/>
      <c r="Z27" s="554"/>
      <c r="AA27" s="553"/>
      <c r="AB27" s="554"/>
    </row>
    <row r="28" spans="1:28" ht="25.5" customHeight="1" x14ac:dyDescent="0.2">
      <c r="A28" s="664"/>
      <c r="B28" s="721"/>
      <c r="C28" s="721"/>
      <c r="D28" s="721"/>
      <c r="E28" s="650" t="s">
        <v>291</v>
      </c>
      <c r="F28" s="650"/>
      <c r="G28" s="651"/>
      <c r="H28" s="514">
        <f>SUM('Budget Detail-LowerTierSubaward'!Q18:R18,'Budget Detail-LowerTierSubaward'!U18:V18,'Budget Detail-LowerTierSubaward'!Y18:Z18)</f>
        <v>0</v>
      </c>
      <c r="I28" s="515"/>
      <c r="J28" s="516"/>
      <c r="K28" s="540"/>
      <c r="L28" s="509"/>
      <c r="M28" s="437"/>
      <c r="N28" s="509"/>
      <c r="O28" s="675"/>
      <c r="P28" s="734"/>
      <c r="Q28" s="735"/>
      <c r="R28" s="736"/>
      <c r="S28" s="613"/>
      <c r="T28" s="614"/>
      <c r="U28" s="614"/>
      <c r="V28" s="725"/>
      <c r="W28" s="726"/>
      <c r="X28" s="727"/>
      <c r="Y28" s="560"/>
      <c r="Z28" s="556"/>
      <c r="AA28" s="555"/>
      <c r="AB28" s="556"/>
    </row>
    <row r="29" spans="1:28" ht="25.5" customHeight="1" x14ac:dyDescent="0.2">
      <c r="A29" s="664"/>
      <c r="B29" s="721"/>
      <c r="C29" s="721"/>
      <c r="D29" s="721"/>
      <c r="E29" s="650" t="s">
        <v>292</v>
      </c>
      <c r="F29" s="650"/>
      <c r="G29" s="651"/>
      <c r="H29" s="514">
        <f>SUM('Budget Detail-LowerTierSubaward'!S18:T18,'Budget Detail-LowerTierSubaward'!W18:X18)</f>
        <v>0</v>
      </c>
      <c r="I29" s="515"/>
      <c r="J29" s="516"/>
      <c r="K29" s="540"/>
      <c r="L29" s="509"/>
      <c r="M29" s="437"/>
      <c r="N29" s="509"/>
      <c r="O29" s="676"/>
      <c r="P29" s="737"/>
      <c r="Q29" s="738"/>
      <c r="R29" s="739"/>
      <c r="S29" s="616"/>
      <c r="T29" s="617"/>
      <c r="U29" s="617"/>
      <c r="V29" s="728"/>
      <c r="W29" s="729"/>
      <c r="X29" s="730"/>
      <c r="Y29" s="561"/>
      <c r="Z29" s="558"/>
      <c r="AA29" s="557"/>
      <c r="AB29" s="558"/>
    </row>
    <row r="30" spans="1:28" ht="25.5" customHeight="1" x14ac:dyDescent="0.2">
      <c r="A30" s="740">
        <v>8</v>
      </c>
      <c r="B30" s="743" t="s">
        <v>250</v>
      </c>
      <c r="C30" s="744"/>
      <c r="D30" s="745"/>
      <c r="E30" s="648" t="s">
        <v>278</v>
      </c>
      <c r="F30" s="648"/>
      <c r="G30" s="649"/>
      <c r="H30" s="153">
        <f>SUM('Budget Detail-Space'!O19:P19)</f>
        <v>0</v>
      </c>
      <c r="I30" s="673"/>
      <c r="J30" s="154"/>
      <c r="K30" s="547"/>
      <c r="L30" s="548"/>
      <c r="M30" s="549"/>
      <c r="N30" s="548"/>
      <c r="O30" s="674">
        <v>3</v>
      </c>
      <c r="P30" s="731" t="s">
        <v>251</v>
      </c>
      <c r="Q30" s="732"/>
      <c r="R30" s="733"/>
      <c r="S30" s="610" t="s">
        <v>291</v>
      </c>
      <c r="T30" s="611"/>
      <c r="U30" s="611"/>
      <c r="V30" s="722">
        <f>SUM('Budget Detail-Personnel (Staff)'!S39:T39,'Budget Detail-Personnel(OmbRep)'!S35:T35,'Budget Detail-Volunteer(OmbRep)'!T23:U23,'Budget Detail-Vol Exp.'!S19:T19,'Budget Detail-Vol(OmbRep) Exp'!S19:T19,'Budget Detail-LowerTierSubaward'!U18:V18,'Budget Detail-Space'!U19:V19,'Budget Detail-Equipment'!T19:U19,'Budget Detail-Other Costs'!U31:V31)</f>
        <v>0</v>
      </c>
      <c r="W30" s="723"/>
      <c r="X30" s="724"/>
      <c r="Y30" s="559"/>
      <c r="Z30" s="554"/>
      <c r="AA30" s="553"/>
      <c r="AB30" s="554"/>
    </row>
    <row r="31" spans="1:28" ht="25.5" customHeight="1" x14ac:dyDescent="0.2">
      <c r="A31" s="741"/>
      <c r="B31" s="746"/>
      <c r="C31" s="747"/>
      <c r="D31" s="748"/>
      <c r="E31" s="650" t="s">
        <v>291</v>
      </c>
      <c r="F31" s="650"/>
      <c r="G31" s="651"/>
      <c r="H31" s="514">
        <f>SUM('Budget Detail-Space'!Q19:R19,'Budget Detail-Space'!U19:V19,'Budget Detail-Space'!Y19:Z19)</f>
        <v>0</v>
      </c>
      <c r="I31" s="515"/>
      <c r="J31" s="516"/>
      <c r="K31" s="540"/>
      <c r="L31" s="509"/>
      <c r="M31" s="437"/>
      <c r="N31" s="509"/>
      <c r="O31" s="675"/>
      <c r="P31" s="734"/>
      <c r="Q31" s="735"/>
      <c r="R31" s="736"/>
      <c r="S31" s="613"/>
      <c r="T31" s="614"/>
      <c r="U31" s="614"/>
      <c r="V31" s="725"/>
      <c r="W31" s="726"/>
      <c r="X31" s="727"/>
      <c r="Y31" s="560"/>
      <c r="Z31" s="556"/>
      <c r="AA31" s="555"/>
      <c r="AB31" s="556"/>
    </row>
    <row r="32" spans="1:28" ht="25.5" customHeight="1" x14ac:dyDescent="0.2">
      <c r="A32" s="742"/>
      <c r="B32" s="749"/>
      <c r="C32" s="750"/>
      <c r="D32" s="751"/>
      <c r="E32" s="650" t="s">
        <v>292</v>
      </c>
      <c r="F32" s="650"/>
      <c r="G32" s="651"/>
      <c r="H32" s="514">
        <f>SUM('Budget Detail-Space'!S19:T19,'Budget Detail-Space'!W19:X19)</f>
        <v>0</v>
      </c>
      <c r="I32" s="515"/>
      <c r="J32" s="516"/>
      <c r="K32" s="540"/>
      <c r="L32" s="509"/>
      <c r="M32" s="437"/>
      <c r="N32" s="509"/>
      <c r="O32" s="675"/>
      <c r="P32" s="734"/>
      <c r="Q32" s="735"/>
      <c r="R32" s="736"/>
      <c r="S32" s="616"/>
      <c r="T32" s="617"/>
      <c r="U32" s="617"/>
      <c r="V32" s="728"/>
      <c r="W32" s="729"/>
      <c r="X32" s="730"/>
      <c r="Y32" s="561"/>
      <c r="Z32" s="558"/>
      <c r="AA32" s="557"/>
      <c r="AB32" s="558"/>
    </row>
    <row r="33" spans="1:28" ht="25.5" customHeight="1" x14ac:dyDescent="0.2">
      <c r="A33" s="740">
        <v>9</v>
      </c>
      <c r="B33" s="743" t="s">
        <v>252</v>
      </c>
      <c r="C33" s="744"/>
      <c r="D33" s="745"/>
      <c r="E33" s="648" t="s">
        <v>278</v>
      </c>
      <c r="F33" s="648"/>
      <c r="G33" s="649"/>
      <c r="H33" s="153">
        <f>SUM('Budget Detail-Equipment'!N19:O19)</f>
        <v>0</v>
      </c>
      <c r="I33" s="673"/>
      <c r="J33" s="154"/>
      <c r="K33" s="547"/>
      <c r="L33" s="548"/>
      <c r="M33" s="549"/>
      <c r="N33" s="548"/>
      <c r="O33" s="675"/>
      <c r="P33" s="734"/>
      <c r="Q33" s="735"/>
      <c r="R33" s="736"/>
      <c r="S33" s="610" t="s">
        <v>292</v>
      </c>
      <c r="T33" s="611"/>
      <c r="U33" s="611"/>
      <c r="V33" s="722">
        <f>SUM('Budget Detail-Personnel (Staff)'!U42:V42,'Budget Detail-Personnel(OmbRep)'!U35:V35,'Budget Detail-Volunteers'!R20:S20,'Budget Detail-Volunteer(OmbRep)'!V23:W23,'Budget Detail-Vol Exp.'!U19:V19,'Budget Detail-Vol(OmbRep) Exp'!U19:V19,'Budget Detail-LowerTierSubaward'!W18:X18,'Budget Detail-Space'!W19:X19,'Budget Detail-Equipment'!V19:W19,'Budget Detail-Other Costs'!W31:X31)</f>
        <v>0</v>
      </c>
      <c r="W33" s="723"/>
      <c r="X33" s="724"/>
      <c r="Y33" s="559"/>
      <c r="Z33" s="554"/>
      <c r="AA33" s="553"/>
      <c r="AB33" s="554"/>
    </row>
    <row r="34" spans="1:28" ht="25.5" customHeight="1" x14ac:dyDescent="0.2">
      <c r="A34" s="741"/>
      <c r="B34" s="746"/>
      <c r="C34" s="747"/>
      <c r="D34" s="748"/>
      <c r="E34" s="650" t="s">
        <v>291</v>
      </c>
      <c r="F34" s="650"/>
      <c r="G34" s="651"/>
      <c r="H34" s="514">
        <f>SUM('Budget Detail-Equipment'!P19:Q19,'Budget Detail-Equipment'!T19:U19,'Budget Detail-Equipment'!X19:Y19)</f>
        <v>0</v>
      </c>
      <c r="I34" s="515"/>
      <c r="J34" s="516"/>
      <c r="K34" s="540"/>
      <c r="L34" s="509"/>
      <c r="M34" s="437"/>
      <c r="N34" s="509"/>
      <c r="O34" s="675"/>
      <c r="P34" s="734"/>
      <c r="Q34" s="735"/>
      <c r="R34" s="736"/>
      <c r="S34" s="613"/>
      <c r="T34" s="614"/>
      <c r="U34" s="614"/>
      <c r="V34" s="725"/>
      <c r="W34" s="726"/>
      <c r="X34" s="727"/>
      <c r="Y34" s="560"/>
      <c r="Z34" s="556"/>
      <c r="AA34" s="555"/>
      <c r="AB34" s="556"/>
    </row>
    <row r="35" spans="1:28" ht="25.5" customHeight="1" x14ac:dyDescent="0.2">
      <c r="A35" s="742"/>
      <c r="B35" s="749"/>
      <c r="C35" s="750"/>
      <c r="D35" s="751"/>
      <c r="E35" s="650" t="s">
        <v>292</v>
      </c>
      <c r="F35" s="650"/>
      <c r="G35" s="651"/>
      <c r="H35" s="514">
        <f>SUM('Budget Detail-Equipment'!R19:S19,'Budget Detail-Equipment'!V19:W19)</f>
        <v>0</v>
      </c>
      <c r="I35" s="515"/>
      <c r="J35" s="516"/>
      <c r="K35" s="540"/>
      <c r="L35" s="509"/>
      <c r="M35" s="437"/>
      <c r="N35" s="509"/>
      <c r="O35" s="676"/>
      <c r="P35" s="737"/>
      <c r="Q35" s="738"/>
      <c r="R35" s="739"/>
      <c r="S35" s="616"/>
      <c r="T35" s="617"/>
      <c r="U35" s="617"/>
      <c r="V35" s="728"/>
      <c r="W35" s="729"/>
      <c r="X35" s="730"/>
      <c r="Y35" s="561"/>
      <c r="Z35" s="558"/>
      <c r="AA35" s="557"/>
      <c r="AB35" s="558"/>
    </row>
    <row r="36" spans="1:28" ht="25.5" customHeight="1" x14ac:dyDescent="0.2">
      <c r="A36" s="664">
        <v>10</v>
      </c>
      <c r="B36" s="721" t="s">
        <v>253</v>
      </c>
      <c r="C36" s="721"/>
      <c r="D36" s="721"/>
      <c r="E36" s="648" t="s">
        <v>278</v>
      </c>
      <c r="F36" s="648"/>
      <c r="G36" s="649"/>
      <c r="H36" s="153">
        <f>SUM('Budget Detail-Other Costs'!O31:P31)</f>
        <v>0</v>
      </c>
      <c r="I36" s="673"/>
      <c r="J36" s="154"/>
      <c r="K36" s="547"/>
      <c r="L36" s="548"/>
      <c r="M36" s="549"/>
      <c r="N36" s="548"/>
      <c r="O36" s="674">
        <v>4</v>
      </c>
      <c r="P36" s="731" t="s">
        <v>254</v>
      </c>
      <c r="Q36" s="732"/>
      <c r="R36" s="733"/>
      <c r="S36" s="610" t="s">
        <v>291</v>
      </c>
      <c r="T36" s="611"/>
      <c r="U36" s="611"/>
      <c r="V36" s="722">
        <f>SUM('Budget Detail-Personnel (Staff)'!W42:X42,'Budget Detail-Personnel(OmbRep)'!W35:X35,'Budget Detail-Volunteer(OmbRep)'!X23:Y23,'Budget Detail-Vol Exp.'!W19:X19,'Budget Detail-Vol(OmbRep) Exp'!W19:X19,'Budget Detail-LowerTierSubaward'!Y18:Z18,'Budget Detail-Space'!Y19:Z19,'Budget Detail-Equipment'!X19:Y19,'Budget Detail-Other Costs'!Y31:Z31)</f>
        <v>0</v>
      </c>
      <c r="W36" s="723"/>
      <c r="X36" s="724"/>
      <c r="Y36" s="559"/>
      <c r="Z36" s="554"/>
      <c r="AA36" s="553"/>
      <c r="AB36" s="554"/>
    </row>
    <row r="37" spans="1:28" ht="25.5" customHeight="1" x14ac:dyDescent="0.2">
      <c r="A37" s="664"/>
      <c r="B37" s="721"/>
      <c r="C37" s="721"/>
      <c r="D37" s="721"/>
      <c r="E37" s="650" t="s">
        <v>291</v>
      </c>
      <c r="F37" s="650"/>
      <c r="G37" s="651"/>
      <c r="H37" s="514">
        <f>SUM('Budget Detail-Other Costs'!Q31:R31,'Budget Detail-Other Costs'!U31:V31,'Budget Detail-Other Costs'!Y31:Z31)</f>
        <v>0</v>
      </c>
      <c r="I37" s="515"/>
      <c r="J37" s="516"/>
      <c r="K37" s="540"/>
      <c r="L37" s="509"/>
      <c r="M37" s="437"/>
      <c r="N37" s="509"/>
      <c r="O37" s="675"/>
      <c r="P37" s="734"/>
      <c r="Q37" s="735"/>
      <c r="R37" s="736"/>
      <c r="S37" s="613"/>
      <c r="T37" s="614"/>
      <c r="U37" s="614"/>
      <c r="V37" s="725"/>
      <c r="W37" s="726"/>
      <c r="X37" s="727"/>
      <c r="Y37" s="560"/>
      <c r="Z37" s="556"/>
      <c r="AA37" s="555"/>
      <c r="AB37" s="556"/>
    </row>
    <row r="38" spans="1:28" ht="25.5" customHeight="1" x14ac:dyDescent="0.2">
      <c r="A38" s="664"/>
      <c r="B38" s="721"/>
      <c r="C38" s="721"/>
      <c r="D38" s="721"/>
      <c r="E38" s="650" t="s">
        <v>292</v>
      </c>
      <c r="F38" s="650"/>
      <c r="G38" s="651"/>
      <c r="H38" s="514">
        <f>SUM('Budget Detail-Other Costs'!S31:T31,'Budget Detail-Other Costs'!W31:X31)</f>
        <v>0</v>
      </c>
      <c r="I38" s="515"/>
      <c r="J38" s="516"/>
      <c r="K38" s="540"/>
      <c r="L38" s="509"/>
      <c r="M38" s="437"/>
      <c r="N38" s="509"/>
      <c r="O38" s="676"/>
      <c r="P38" s="737"/>
      <c r="Q38" s="738"/>
      <c r="R38" s="739"/>
      <c r="S38" s="616"/>
      <c r="T38" s="617"/>
      <c r="U38" s="617"/>
      <c r="V38" s="728"/>
      <c r="W38" s="729"/>
      <c r="X38" s="730"/>
      <c r="Y38" s="561"/>
      <c r="Z38" s="558"/>
      <c r="AA38" s="557"/>
      <c r="AB38" s="558"/>
    </row>
    <row r="39" spans="1:28" ht="25.5" customHeight="1" x14ac:dyDescent="0.2">
      <c r="A39" s="661">
        <v>11</v>
      </c>
      <c r="B39" s="662" t="s">
        <v>255</v>
      </c>
      <c r="C39" s="662"/>
      <c r="D39" s="662"/>
      <c r="E39" s="538" t="s">
        <v>278</v>
      </c>
      <c r="F39" s="538"/>
      <c r="G39" s="539"/>
      <c r="H39" s="153">
        <f>SUM(H11,H14,H18,H21,H24,H27,H30,H33,H36)</f>
        <v>0</v>
      </c>
      <c r="I39" s="673"/>
      <c r="J39" s="154"/>
      <c r="K39" s="550">
        <f>SUM(K14,K18,K11,K21,K24,K27,K30,K33,K36)</f>
        <v>0</v>
      </c>
      <c r="L39" s="551"/>
      <c r="M39" s="552">
        <f>SUM(M11,M14,M18,M21,M24,M27,M30,M33,M36)</f>
        <v>0</v>
      </c>
      <c r="N39" s="551"/>
      <c r="O39" s="718">
        <v>5</v>
      </c>
      <c r="P39" s="662" t="s">
        <v>256</v>
      </c>
      <c r="Q39" s="662"/>
      <c r="R39" s="662"/>
      <c r="S39" s="538" t="s">
        <v>278</v>
      </c>
      <c r="T39" s="538"/>
      <c r="U39" s="539"/>
      <c r="V39" s="764">
        <f>SUM(V11)</f>
        <v>0</v>
      </c>
      <c r="W39" s="765"/>
      <c r="X39" s="766"/>
      <c r="Y39" s="550">
        <f>SUM(Y11)</f>
        <v>0</v>
      </c>
      <c r="Z39" s="551"/>
      <c r="AA39" s="552">
        <f>SUM(AA11)</f>
        <v>0</v>
      </c>
      <c r="AB39" s="551"/>
    </row>
    <row r="40" spans="1:28" ht="25.5" customHeight="1" x14ac:dyDescent="0.2">
      <c r="A40" s="661"/>
      <c r="B40" s="662"/>
      <c r="C40" s="662"/>
      <c r="D40" s="662"/>
      <c r="E40" s="510" t="s">
        <v>291</v>
      </c>
      <c r="F40" s="510"/>
      <c r="G40" s="511"/>
      <c r="H40" s="514">
        <f>SUM(H12,H15,H19,H22,H25,H28,H31,H34,H37)</f>
        <v>0</v>
      </c>
      <c r="I40" s="515"/>
      <c r="J40" s="516"/>
      <c r="K40" s="621">
        <f>SUM(K12,K15,K19,K25,K22,K28,K31,K34,K37)</f>
        <v>0</v>
      </c>
      <c r="L40" s="620"/>
      <c r="M40" s="619">
        <f>SUM(M12,M15,M19,M25,M22,M28,M31,M34,M37)</f>
        <v>0</v>
      </c>
      <c r="N40" s="620"/>
      <c r="O40" s="719"/>
      <c r="P40" s="662"/>
      <c r="Q40" s="662"/>
      <c r="R40" s="662"/>
      <c r="S40" s="510" t="s">
        <v>291</v>
      </c>
      <c r="T40" s="510"/>
      <c r="U40" s="511"/>
      <c r="V40" s="514">
        <f>SUM(V21,V30,V36)</f>
        <v>0</v>
      </c>
      <c r="W40" s="515"/>
      <c r="X40" s="516"/>
      <c r="Y40" s="621">
        <f>SUM(Y21,Y30,Y36)</f>
        <v>0</v>
      </c>
      <c r="Z40" s="620"/>
      <c r="AA40" s="619">
        <f>SUM(AA21,AA30,AA36)</f>
        <v>0</v>
      </c>
      <c r="AB40" s="620"/>
    </row>
    <row r="41" spans="1:28" ht="25.5" customHeight="1" x14ac:dyDescent="0.2">
      <c r="A41" s="661"/>
      <c r="B41" s="662"/>
      <c r="C41" s="662"/>
      <c r="D41" s="662"/>
      <c r="E41" s="510" t="s">
        <v>292</v>
      </c>
      <c r="F41" s="510"/>
      <c r="G41" s="511"/>
      <c r="H41" s="514">
        <f>SUM(H13,H16,H17,H20,H23,H26,H29,H32,H35,H38)</f>
        <v>0</v>
      </c>
      <c r="I41" s="515"/>
      <c r="J41" s="516"/>
      <c r="K41" s="621">
        <f>SUM(K13,K20,K17,K26,K16,K23,K29,K32,K35,K38)</f>
        <v>0</v>
      </c>
      <c r="L41" s="620"/>
      <c r="M41" s="619">
        <f>SUM(M13,M16,M17,M20,M26,M23,M29,M32,M35,M38)</f>
        <v>0</v>
      </c>
      <c r="N41" s="620"/>
      <c r="O41" s="719"/>
      <c r="P41" s="662"/>
      <c r="Q41" s="662"/>
      <c r="R41" s="662"/>
      <c r="S41" s="510" t="s">
        <v>292</v>
      </c>
      <c r="T41" s="510"/>
      <c r="U41" s="511"/>
      <c r="V41" s="514">
        <f>SUM(V27,V33)</f>
        <v>0</v>
      </c>
      <c r="W41" s="515"/>
      <c r="X41" s="516"/>
      <c r="Y41" s="621">
        <f>SUM(Y27,Y33)</f>
        <v>0</v>
      </c>
      <c r="Z41" s="620"/>
      <c r="AA41" s="619">
        <f>SUM(AA27,AA33)</f>
        <v>0</v>
      </c>
      <c r="AB41" s="620"/>
    </row>
    <row r="42" spans="1:28" ht="15" customHeight="1" x14ac:dyDescent="0.2">
      <c r="A42" s="655" t="s">
        <v>257</v>
      </c>
      <c r="B42" s="656"/>
      <c r="C42" s="656"/>
      <c r="D42" s="657"/>
      <c r="E42" s="528" t="s">
        <v>258</v>
      </c>
      <c r="F42" s="528"/>
      <c r="G42" s="529"/>
      <c r="H42" s="530" t="str">
        <f>IF(H39="","",IF(SUM(H39,H40,H41)=SUM(V39,V40,V41),"",(SUM(H39,H40,H41)-SUM(V39,V40,V41))))</f>
        <v/>
      </c>
      <c r="I42" s="531"/>
      <c r="J42" s="531"/>
      <c r="K42" s="531"/>
      <c r="L42" s="531"/>
      <c r="M42" s="531"/>
      <c r="N42" s="531"/>
      <c r="O42" s="531"/>
      <c r="P42" s="531"/>
      <c r="Q42" s="531"/>
      <c r="R42" s="531"/>
      <c r="S42" s="531"/>
      <c r="T42" s="531"/>
      <c r="U42" s="531"/>
      <c r="V42" s="531"/>
      <c r="W42" s="531"/>
      <c r="X42" s="531"/>
      <c r="Y42" s="531"/>
      <c r="Z42" s="531"/>
      <c r="AA42" s="531"/>
      <c r="AB42" s="532"/>
    </row>
    <row r="43" spans="1:28" ht="15" customHeight="1" x14ac:dyDescent="0.2">
      <c r="A43" s="658"/>
      <c r="B43" s="659"/>
      <c r="C43" s="659"/>
      <c r="D43" s="660"/>
      <c r="E43" s="533" t="s">
        <v>259</v>
      </c>
      <c r="F43" s="533"/>
      <c r="G43" s="534"/>
      <c r="H43" s="535" t="str">
        <f>IF(H39="","",IF((H41=V41),"",(H41-V41)))</f>
        <v/>
      </c>
      <c r="I43" s="536"/>
      <c r="J43" s="536"/>
      <c r="K43" s="536"/>
      <c r="L43" s="536"/>
      <c r="M43" s="536"/>
      <c r="N43" s="536"/>
      <c r="O43" s="536"/>
      <c r="P43" s="536"/>
      <c r="Q43" s="536"/>
      <c r="R43" s="536"/>
      <c r="S43" s="536"/>
      <c r="T43" s="536"/>
      <c r="U43" s="536"/>
      <c r="V43" s="536"/>
      <c r="W43" s="536"/>
      <c r="X43" s="536"/>
      <c r="Y43" s="536"/>
      <c r="Z43" s="536"/>
      <c r="AA43" s="536"/>
      <c r="AB43" s="537"/>
    </row>
    <row r="44" spans="1:28" ht="15" customHeight="1" x14ac:dyDescent="0.2">
      <c r="A44" s="512" t="s">
        <v>99</v>
      </c>
      <c r="B44" s="513"/>
      <c r="C44" s="513"/>
      <c r="D44" s="513"/>
      <c r="E44" s="513"/>
      <c r="F44" s="513"/>
      <c r="G44" s="513"/>
      <c r="H44" s="513"/>
      <c r="I44" s="513"/>
      <c r="J44" s="513"/>
      <c r="K44" s="513"/>
      <c r="L44" s="513"/>
      <c r="M44" s="513"/>
      <c r="N44" s="513"/>
      <c r="O44" s="513"/>
      <c r="P44" s="513"/>
      <c r="Q44" s="513"/>
      <c r="R44" s="513"/>
      <c r="S44" s="513"/>
      <c r="T44" s="513"/>
      <c r="U44" s="513"/>
      <c r="V44" s="513"/>
      <c r="W44" s="513"/>
      <c r="X44" s="513"/>
      <c r="Y44" s="513"/>
      <c r="Z44" s="513"/>
      <c r="AA44" s="513"/>
      <c r="AB44" s="513"/>
    </row>
    <row r="45" spans="1:28" ht="25.5" customHeight="1" x14ac:dyDescent="0.2">
      <c r="A45" s="663">
        <v>12</v>
      </c>
      <c r="B45" s="622" t="s">
        <v>260</v>
      </c>
      <c r="C45" s="622"/>
      <c r="D45" s="622"/>
      <c r="E45" s="538" t="s">
        <v>278</v>
      </c>
      <c r="F45" s="538"/>
      <c r="G45" s="539"/>
      <c r="H45" s="153">
        <f>SUM('Budget Detail-Personnel (Staff)'!M44:N44)</f>
        <v>0</v>
      </c>
      <c r="I45" s="673"/>
      <c r="J45" s="154"/>
      <c r="K45" s="546"/>
      <c r="L45" s="545"/>
      <c r="M45" s="544"/>
      <c r="N45" s="545"/>
      <c r="O45" s="635">
        <v>6</v>
      </c>
      <c r="P45" s="626" t="s">
        <v>279</v>
      </c>
      <c r="Q45" s="627"/>
      <c r="R45" s="628"/>
      <c r="S45" s="638" t="s">
        <v>278</v>
      </c>
      <c r="T45" s="639"/>
      <c r="U45" s="640"/>
      <c r="V45" s="601">
        <f>SUM('Budget Detail-Personnel (Staff)'!M44:N44,'Budget Detail-Personnel(OmbRep)'!M37:N37,'Budget Detail-Volunteer(OmbRep)'!N25:O25,'Budget Detail-Vol Exp.'!M21:N21,'Budget Detail-Vol(OmbRep) Exp'!M21:N21,'Budget Detail-LowerTierSubaward'!O20:P20,'Budget Detail-Space'!O21:P21,'Budget Detail-Other Costs'!O33:P33)</f>
        <v>0</v>
      </c>
      <c r="W45" s="602"/>
      <c r="X45" s="603"/>
      <c r="Y45" s="577"/>
      <c r="Z45" s="572"/>
      <c r="AA45" s="571"/>
      <c r="AB45" s="572"/>
    </row>
    <row r="46" spans="1:28" ht="25.5" customHeight="1" x14ac:dyDescent="0.2">
      <c r="A46" s="663"/>
      <c r="B46" s="622"/>
      <c r="C46" s="622"/>
      <c r="D46" s="622"/>
      <c r="E46" s="510" t="s">
        <v>291</v>
      </c>
      <c r="F46" s="510"/>
      <c r="G46" s="511"/>
      <c r="H46" s="514">
        <f>SUM('Budget Detail-Personnel (Staff)'!O44:P44,'Budget Detail-Personnel (Staff)'!S44:T44,'Budget Detail-Personnel (Staff)'!W44:X44)</f>
        <v>0</v>
      </c>
      <c r="I46" s="515"/>
      <c r="J46" s="516"/>
      <c r="K46" s="543"/>
      <c r="L46" s="542"/>
      <c r="M46" s="541"/>
      <c r="N46" s="542"/>
      <c r="O46" s="636"/>
      <c r="P46" s="629"/>
      <c r="Q46" s="630"/>
      <c r="R46" s="631"/>
      <c r="S46" s="641"/>
      <c r="T46" s="642"/>
      <c r="U46" s="643"/>
      <c r="V46" s="604"/>
      <c r="W46" s="605"/>
      <c r="X46" s="606"/>
      <c r="Y46" s="578"/>
      <c r="Z46" s="574"/>
      <c r="AA46" s="573"/>
      <c r="AB46" s="574"/>
    </row>
    <row r="47" spans="1:28" ht="25.5" customHeight="1" x14ac:dyDescent="0.2">
      <c r="A47" s="663"/>
      <c r="B47" s="622"/>
      <c r="C47" s="622"/>
      <c r="D47" s="622"/>
      <c r="E47" s="510" t="s">
        <v>292</v>
      </c>
      <c r="F47" s="510"/>
      <c r="G47" s="511"/>
      <c r="H47" s="514">
        <f>SUM('Budget Detail-Personnel (Staff)'!Q44:R44,'Budget Detail-Personnel (Staff)'!U44:V44)</f>
        <v>0</v>
      </c>
      <c r="I47" s="515"/>
      <c r="J47" s="516"/>
      <c r="K47" s="540"/>
      <c r="L47" s="509"/>
      <c r="M47" s="437"/>
      <c r="N47" s="509"/>
      <c r="O47" s="636"/>
      <c r="P47" s="629"/>
      <c r="Q47" s="630"/>
      <c r="R47" s="631"/>
      <c r="S47" s="641"/>
      <c r="T47" s="642"/>
      <c r="U47" s="643"/>
      <c r="V47" s="604"/>
      <c r="W47" s="605"/>
      <c r="X47" s="606"/>
      <c r="Y47" s="578"/>
      <c r="Z47" s="574"/>
      <c r="AA47" s="573"/>
      <c r="AB47" s="574"/>
    </row>
    <row r="48" spans="1:28" ht="25.5" customHeight="1" x14ac:dyDescent="0.2">
      <c r="A48" s="623">
        <v>13</v>
      </c>
      <c r="B48" s="622" t="s">
        <v>243</v>
      </c>
      <c r="C48" s="622"/>
      <c r="D48" s="622"/>
      <c r="E48" s="538" t="s">
        <v>278</v>
      </c>
      <c r="F48" s="538"/>
      <c r="G48" s="539"/>
      <c r="H48" s="514">
        <f>SUM('Budget Detail-Personnel(OmbRep)'!M37:N37)</f>
        <v>0</v>
      </c>
      <c r="I48" s="515"/>
      <c r="J48" s="516"/>
      <c r="K48" s="540"/>
      <c r="L48" s="509"/>
      <c r="M48" s="437"/>
      <c r="N48" s="509"/>
      <c r="O48" s="636"/>
      <c r="P48" s="629"/>
      <c r="Q48" s="630"/>
      <c r="R48" s="631"/>
      <c r="S48" s="641"/>
      <c r="T48" s="642"/>
      <c r="U48" s="643"/>
      <c r="V48" s="604"/>
      <c r="W48" s="605"/>
      <c r="X48" s="606"/>
      <c r="Y48" s="578"/>
      <c r="Z48" s="574"/>
      <c r="AA48" s="573"/>
      <c r="AB48" s="574"/>
    </row>
    <row r="49" spans="1:28" ht="25.5" customHeight="1" x14ac:dyDescent="0.2">
      <c r="A49" s="624"/>
      <c r="B49" s="622"/>
      <c r="C49" s="622"/>
      <c r="D49" s="622"/>
      <c r="E49" s="510" t="s">
        <v>291</v>
      </c>
      <c r="F49" s="510"/>
      <c r="G49" s="511"/>
      <c r="H49" s="514">
        <f>SUM('Budget Detail-Personnel(OmbRep)'!O37:P37,'Budget Detail-Personnel(OmbRep)'!S37:T37,'Budget Detail-Personnel(OmbRep)'!W37:X37)</f>
        <v>0</v>
      </c>
      <c r="I49" s="515"/>
      <c r="J49" s="516"/>
      <c r="K49" s="540"/>
      <c r="L49" s="509"/>
      <c r="M49" s="437"/>
      <c r="N49" s="509"/>
      <c r="O49" s="636"/>
      <c r="P49" s="629"/>
      <c r="Q49" s="630"/>
      <c r="R49" s="631"/>
      <c r="S49" s="641"/>
      <c r="T49" s="642"/>
      <c r="U49" s="643"/>
      <c r="V49" s="604"/>
      <c r="W49" s="605"/>
      <c r="X49" s="606"/>
      <c r="Y49" s="578"/>
      <c r="Z49" s="574"/>
      <c r="AA49" s="573"/>
      <c r="AB49" s="574"/>
    </row>
    <row r="50" spans="1:28" ht="25.5" customHeight="1" x14ac:dyDescent="0.2">
      <c r="A50" s="625"/>
      <c r="B50" s="622"/>
      <c r="C50" s="622"/>
      <c r="D50" s="622"/>
      <c r="E50" s="510" t="s">
        <v>292</v>
      </c>
      <c r="F50" s="510"/>
      <c r="G50" s="511"/>
      <c r="H50" s="514">
        <f>SUM('Budget Detail-Personnel(OmbRep)'!Q37:R37,'Budget Detail-Personnel(OmbRep)'!U37:V37)</f>
        <v>0</v>
      </c>
      <c r="I50" s="515"/>
      <c r="J50" s="516"/>
      <c r="K50" s="540"/>
      <c r="L50" s="509"/>
      <c r="M50" s="437"/>
      <c r="N50" s="509"/>
      <c r="O50" s="636"/>
      <c r="P50" s="629"/>
      <c r="Q50" s="630"/>
      <c r="R50" s="631"/>
      <c r="S50" s="641"/>
      <c r="T50" s="642"/>
      <c r="U50" s="643"/>
      <c r="V50" s="604"/>
      <c r="W50" s="605"/>
      <c r="X50" s="606"/>
      <c r="Y50" s="578"/>
      <c r="Z50" s="574"/>
      <c r="AA50" s="573"/>
      <c r="AB50" s="574"/>
    </row>
    <row r="51" spans="1:28" ht="25.5" customHeight="1" x14ac:dyDescent="0.2">
      <c r="A51" s="66">
        <v>13</v>
      </c>
      <c r="B51" s="622" t="s">
        <v>244</v>
      </c>
      <c r="C51" s="622"/>
      <c r="D51" s="622"/>
      <c r="E51" s="510" t="s">
        <v>292</v>
      </c>
      <c r="F51" s="510"/>
      <c r="G51" s="511"/>
      <c r="H51" s="514">
        <f>SUM('Budget Detail-Volunteers'!P22:Q22,'Budget Detail-Volunteers'!R22:S22)</f>
        <v>0</v>
      </c>
      <c r="I51" s="515"/>
      <c r="J51" s="516"/>
      <c r="K51" s="540"/>
      <c r="L51" s="509"/>
      <c r="M51" s="437"/>
      <c r="N51" s="509"/>
      <c r="O51" s="636"/>
      <c r="P51" s="629"/>
      <c r="Q51" s="630"/>
      <c r="R51" s="631"/>
      <c r="S51" s="641"/>
      <c r="T51" s="642"/>
      <c r="U51" s="643"/>
      <c r="V51" s="604"/>
      <c r="W51" s="605"/>
      <c r="X51" s="606"/>
      <c r="Y51" s="578"/>
      <c r="Z51" s="574"/>
      <c r="AA51" s="573"/>
      <c r="AB51" s="574"/>
    </row>
    <row r="52" spans="1:28" ht="25.5" customHeight="1" x14ac:dyDescent="0.2">
      <c r="A52" s="623">
        <v>14</v>
      </c>
      <c r="B52" s="622" t="s">
        <v>245</v>
      </c>
      <c r="C52" s="622"/>
      <c r="D52" s="622"/>
      <c r="E52" s="538" t="s">
        <v>278</v>
      </c>
      <c r="F52" s="538"/>
      <c r="G52" s="539"/>
      <c r="H52" s="514">
        <f>SUM('Budget Detail-Volunteer(OmbRep)'!N25:O25)</f>
        <v>0</v>
      </c>
      <c r="I52" s="515"/>
      <c r="J52" s="516"/>
      <c r="K52" s="540"/>
      <c r="L52" s="509"/>
      <c r="M52" s="437"/>
      <c r="N52" s="509"/>
      <c r="O52" s="636"/>
      <c r="P52" s="629"/>
      <c r="Q52" s="630"/>
      <c r="R52" s="631"/>
      <c r="S52" s="641"/>
      <c r="T52" s="642"/>
      <c r="U52" s="643"/>
      <c r="V52" s="604"/>
      <c r="W52" s="605"/>
      <c r="X52" s="606"/>
      <c r="Y52" s="578"/>
      <c r="Z52" s="574"/>
      <c r="AA52" s="573"/>
      <c r="AB52" s="574"/>
    </row>
    <row r="53" spans="1:28" ht="25.5" customHeight="1" x14ac:dyDescent="0.2">
      <c r="A53" s="624"/>
      <c r="B53" s="622"/>
      <c r="C53" s="622"/>
      <c r="D53" s="622"/>
      <c r="E53" s="510" t="s">
        <v>291</v>
      </c>
      <c r="F53" s="510"/>
      <c r="G53" s="511"/>
      <c r="H53" s="514">
        <f>SUM('Budget Detail-Volunteer(OmbRep)'!P25:Q25,'Budget Detail-Volunteer(OmbRep)'!T25:U25,'Budget Detail-Volunteer(OmbRep)'!X25:Y25)</f>
        <v>0</v>
      </c>
      <c r="I53" s="515"/>
      <c r="J53" s="516"/>
      <c r="K53" s="540"/>
      <c r="L53" s="509"/>
      <c r="M53" s="437"/>
      <c r="N53" s="509"/>
      <c r="O53" s="636"/>
      <c r="P53" s="629"/>
      <c r="Q53" s="630"/>
      <c r="R53" s="631"/>
      <c r="S53" s="641"/>
      <c r="T53" s="642"/>
      <c r="U53" s="643"/>
      <c r="V53" s="604"/>
      <c r="W53" s="605"/>
      <c r="X53" s="606"/>
      <c r="Y53" s="578"/>
      <c r="Z53" s="574"/>
      <c r="AA53" s="573"/>
      <c r="AB53" s="574"/>
    </row>
    <row r="54" spans="1:28" ht="25.5" customHeight="1" x14ac:dyDescent="0.2">
      <c r="A54" s="625"/>
      <c r="B54" s="622"/>
      <c r="C54" s="622"/>
      <c r="D54" s="622"/>
      <c r="E54" s="510" t="s">
        <v>292</v>
      </c>
      <c r="F54" s="510"/>
      <c r="G54" s="511"/>
      <c r="H54" s="514">
        <f>SUM('Budget Detail-Volunteer(OmbRep)'!R25:S25,'Budget Detail-Volunteer(OmbRep)'!V25:W25)</f>
        <v>0</v>
      </c>
      <c r="I54" s="515"/>
      <c r="J54" s="516"/>
      <c r="K54" s="540"/>
      <c r="L54" s="509"/>
      <c r="M54" s="437"/>
      <c r="N54" s="509"/>
      <c r="O54" s="637"/>
      <c r="P54" s="632"/>
      <c r="Q54" s="633"/>
      <c r="R54" s="634"/>
      <c r="S54" s="644"/>
      <c r="T54" s="645"/>
      <c r="U54" s="646"/>
      <c r="V54" s="607"/>
      <c r="W54" s="608"/>
      <c r="X54" s="609"/>
      <c r="Y54" s="579"/>
      <c r="Z54" s="576"/>
      <c r="AA54" s="575"/>
      <c r="AB54" s="576"/>
    </row>
    <row r="55" spans="1:28" ht="25.5" customHeight="1" x14ac:dyDescent="0.2">
      <c r="A55" s="663">
        <v>15</v>
      </c>
      <c r="B55" s="622" t="s">
        <v>246</v>
      </c>
      <c r="C55" s="622"/>
      <c r="D55" s="622"/>
      <c r="E55" s="538" t="s">
        <v>278</v>
      </c>
      <c r="F55" s="538"/>
      <c r="G55" s="539"/>
      <c r="H55" s="153">
        <f>SUM('Budget Detail-Vol Exp.'!M21:N21)</f>
        <v>0</v>
      </c>
      <c r="I55" s="673"/>
      <c r="J55" s="154"/>
      <c r="K55" s="546"/>
      <c r="L55" s="545"/>
      <c r="M55" s="544"/>
      <c r="N55" s="545"/>
      <c r="O55" s="718">
        <v>7</v>
      </c>
      <c r="P55" s="709" t="s">
        <v>247</v>
      </c>
      <c r="Q55" s="710"/>
      <c r="R55" s="711"/>
      <c r="S55" s="703" t="s">
        <v>291</v>
      </c>
      <c r="T55" s="704"/>
      <c r="U55" s="770"/>
      <c r="V55" s="722">
        <f>SUM('Budget Detail-Personnel (Staff)'!O44:P44,'Budget Detail-Personnel(OmbRep)'!O37:P37,'Budget Detail-Volunteer(OmbRep)'!P25:Q25,'Budget Detail-Vol Exp.'!O21:P21,'Budget Detail-Vol(OmbRep) Exp'!O21:P21,'Budget Detail-LowerTierSubaward'!Q20:R20,'Budget Detail-Space'!Q21:R21,'Budget Detail-Other Costs'!Q33:R33)</f>
        <v>0</v>
      </c>
      <c r="W55" s="723"/>
      <c r="X55" s="724"/>
      <c r="Y55" s="568"/>
      <c r="Z55" s="563"/>
      <c r="AA55" s="562"/>
      <c r="AB55" s="563"/>
    </row>
    <row r="56" spans="1:28" ht="25.5" customHeight="1" x14ac:dyDescent="0.2">
      <c r="A56" s="663"/>
      <c r="B56" s="622"/>
      <c r="C56" s="622"/>
      <c r="D56" s="622"/>
      <c r="E56" s="510" t="s">
        <v>291</v>
      </c>
      <c r="F56" s="510"/>
      <c r="G56" s="511"/>
      <c r="H56" s="514">
        <f>SUM('Budget Detail-Vol Exp.'!O21:P21,'Budget Detail-Vol Exp.'!S21:T21,'Budget Detail-Vol Exp.'!W21:X21)</f>
        <v>0</v>
      </c>
      <c r="I56" s="515"/>
      <c r="J56" s="516"/>
      <c r="K56" s="543"/>
      <c r="L56" s="542"/>
      <c r="M56" s="541"/>
      <c r="N56" s="542"/>
      <c r="O56" s="719"/>
      <c r="P56" s="712"/>
      <c r="Q56" s="713"/>
      <c r="R56" s="714"/>
      <c r="S56" s="705"/>
      <c r="T56" s="706"/>
      <c r="U56" s="771"/>
      <c r="V56" s="725"/>
      <c r="W56" s="726"/>
      <c r="X56" s="727"/>
      <c r="Y56" s="569"/>
      <c r="Z56" s="565"/>
      <c r="AA56" s="564"/>
      <c r="AB56" s="565"/>
    </row>
    <row r="57" spans="1:28" ht="25.5" customHeight="1" x14ac:dyDescent="0.2">
      <c r="A57" s="663"/>
      <c r="B57" s="622"/>
      <c r="C57" s="622"/>
      <c r="D57" s="622"/>
      <c r="E57" s="510" t="s">
        <v>292</v>
      </c>
      <c r="F57" s="510"/>
      <c r="G57" s="511"/>
      <c r="H57" s="514">
        <f>SUM('Budget Detail-Vol Exp.'!Q21:R21,'Budget Detail-Vol Exp.'!U21:V21)</f>
        <v>0</v>
      </c>
      <c r="I57" s="515"/>
      <c r="J57" s="516"/>
      <c r="K57" s="540"/>
      <c r="L57" s="509"/>
      <c r="M57" s="437"/>
      <c r="N57" s="509"/>
      <c r="O57" s="719"/>
      <c r="P57" s="712"/>
      <c r="Q57" s="713"/>
      <c r="R57" s="714"/>
      <c r="S57" s="705"/>
      <c r="T57" s="706"/>
      <c r="U57" s="771"/>
      <c r="V57" s="725"/>
      <c r="W57" s="726"/>
      <c r="X57" s="727"/>
      <c r="Y57" s="569"/>
      <c r="Z57" s="565"/>
      <c r="AA57" s="564"/>
      <c r="AB57" s="565"/>
    </row>
    <row r="58" spans="1:28" ht="25.5" customHeight="1" x14ac:dyDescent="0.2">
      <c r="A58" s="623">
        <v>16</v>
      </c>
      <c r="B58" s="622" t="s">
        <v>248</v>
      </c>
      <c r="C58" s="622"/>
      <c r="D58" s="622"/>
      <c r="E58" s="538" t="s">
        <v>278</v>
      </c>
      <c r="F58" s="538"/>
      <c r="G58" s="539"/>
      <c r="H58" s="514">
        <f>SUM('Budget Detail-Vol(OmbRep) Exp'!M21:N21)</f>
        <v>0</v>
      </c>
      <c r="I58" s="515"/>
      <c r="J58" s="516"/>
      <c r="K58" s="540"/>
      <c r="L58" s="509"/>
      <c r="M58" s="437"/>
      <c r="N58" s="509"/>
      <c r="O58" s="719"/>
      <c r="P58" s="712"/>
      <c r="Q58" s="713"/>
      <c r="R58" s="714"/>
      <c r="S58" s="705"/>
      <c r="T58" s="706"/>
      <c r="U58" s="771"/>
      <c r="V58" s="725"/>
      <c r="W58" s="726"/>
      <c r="X58" s="727"/>
      <c r="Y58" s="569"/>
      <c r="Z58" s="565"/>
      <c r="AA58" s="564"/>
      <c r="AB58" s="565"/>
    </row>
    <row r="59" spans="1:28" ht="25.5" customHeight="1" x14ac:dyDescent="0.2">
      <c r="A59" s="624"/>
      <c r="B59" s="622"/>
      <c r="C59" s="622"/>
      <c r="D59" s="622"/>
      <c r="E59" s="510" t="s">
        <v>291</v>
      </c>
      <c r="F59" s="510"/>
      <c r="G59" s="511"/>
      <c r="H59" s="514">
        <f>SUM('Budget Detail-Vol(OmbRep) Exp'!O21:P21,'Budget Detail-Vol(OmbRep) Exp'!S21:T21,'Budget Detail-Vol(OmbRep) Exp'!W21:X21)</f>
        <v>0</v>
      </c>
      <c r="I59" s="515"/>
      <c r="J59" s="516"/>
      <c r="K59" s="540"/>
      <c r="L59" s="509"/>
      <c r="M59" s="437"/>
      <c r="N59" s="509"/>
      <c r="O59" s="719"/>
      <c r="P59" s="712"/>
      <c r="Q59" s="713"/>
      <c r="R59" s="714"/>
      <c r="S59" s="705"/>
      <c r="T59" s="706"/>
      <c r="U59" s="771"/>
      <c r="V59" s="725"/>
      <c r="W59" s="726"/>
      <c r="X59" s="727"/>
      <c r="Y59" s="569"/>
      <c r="Z59" s="565"/>
      <c r="AA59" s="564"/>
      <c r="AB59" s="565"/>
    </row>
    <row r="60" spans="1:28" ht="25.5" customHeight="1" x14ac:dyDescent="0.2">
      <c r="A60" s="625"/>
      <c r="B60" s="622"/>
      <c r="C60" s="622"/>
      <c r="D60" s="622"/>
      <c r="E60" s="510" t="s">
        <v>292</v>
      </c>
      <c r="F60" s="510"/>
      <c r="G60" s="511"/>
      <c r="H60" s="514">
        <f>SUM('Budget Detail-Vol(OmbRep) Exp'!Q21:R21,'Budget Detail-Vol(OmbRep) Exp'!U21:V21)</f>
        <v>0</v>
      </c>
      <c r="I60" s="515"/>
      <c r="J60" s="516"/>
      <c r="K60" s="540"/>
      <c r="L60" s="509"/>
      <c r="M60" s="437"/>
      <c r="N60" s="509"/>
      <c r="O60" s="719"/>
      <c r="P60" s="712"/>
      <c r="Q60" s="713"/>
      <c r="R60" s="714"/>
      <c r="S60" s="707"/>
      <c r="T60" s="708"/>
      <c r="U60" s="777"/>
      <c r="V60" s="728"/>
      <c r="W60" s="729"/>
      <c r="X60" s="730"/>
      <c r="Y60" s="570"/>
      <c r="Z60" s="567"/>
      <c r="AA60" s="566"/>
      <c r="AB60" s="567"/>
    </row>
    <row r="61" spans="1:28" ht="25.5" customHeight="1" x14ac:dyDescent="0.2">
      <c r="A61" s="661">
        <v>17</v>
      </c>
      <c r="B61" s="702" t="s">
        <v>249</v>
      </c>
      <c r="C61" s="702"/>
      <c r="D61" s="702"/>
      <c r="E61" s="538" t="s">
        <v>278</v>
      </c>
      <c r="F61" s="538"/>
      <c r="G61" s="539"/>
      <c r="H61" s="153">
        <f>SUM('Budget Detail-LowerTierSubaward'!O20:P20)</f>
        <v>0</v>
      </c>
      <c r="I61" s="673"/>
      <c r="J61" s="154"/>
      <c r="K61" s="547"/>
      <c r="L61" s="548"/>
      <c r="M61" s="549"/>
      <c r="N61" s="548"/>
      <c r="O61" s="719"/>
      <c r="P61" s="712"/>
      <c r="Q61" s="713"/>
      <c r="R61" s="714"/>
      <c r="S61" s="703" t="s">
        <v>292</v>
      </c>
      <c r="T61" s="704"/>
      <c r="U61" s="704"/>
      <c r="V61" s="722">
        <f>SUM('Budget Detail-Personnel (Staff)'!Q44:R44,'Budget Detail-Personnel(OmbRep)'!Q37:R37,'Budget Detail-Volunteers'!P22:Q22,'Budget Detail-Volunteer(OmbRep)'!R25:S25,'Budget Detail-Vol Exp.'!Q21:R21,'Budget Detail-Vol(OmbRep) Exp'!Q21:R21,'Budget Detail-LowerTierSubaward'!S20:T20,'Budget Detail-Space'!S21:T21,'Budget Detail-Other Costs'!S33:T33)</f>
        <v>0</v>
      </c>
      <c r="W61" s="723"/>
      <c r="X61" s="724"/>
      <c r="Y61" s="559"/>
      <c r="Z61" s="554"/>
      <c r="AA61" s="553"/>
      <c r="AB61" s="554"/>
    </row>
    <row r="62" spans="1:28" ht="25.5" customHeight="1" x14ac:dyDescent="0.2">
      <c r="A62" s="661"/>
      <c r="B62" s="702"/>
      <c r="C62" s="702"/>
      <c r="D62" s="702"/>
      <c r="E62" s="510" t="s">
        <v>291</v>
      </c>
      <c r="F62" s="510"/>
      <c r="G62" s="511"/>
      <c r="H62" s="514">
        <f>SUM('Budget Detail-LowerTierSubaward'!Q20:R20,'Budget Detail-LowerTierSubaward'!U20:V20,'Budget Detail-LowerTierSubaward'!Y20:Z20)</f>
        <v>0</v>
      </c>
      <c r="I62" s="515"/>
      <c r="J62" s="516"/>
      <c r="K62" s="540"/>
      <c r="L62" s="509"/>
      <c r="M62" s="437"/>
      <c r="N62" s="509"/>
      <c r="O62" s="719"/>
      <c r="P62" s="712"/>
      <c r="Q62" s="713"/>
      <c r="R62" s="714"/>
      <c r="S62" s="705"/>
      <c r="T62" s="706"/>
      <c r="U62" s="706"/>
      <c r="V62" s="725"/>
      <c r="W62" s="726"/>
      <c r="X62" s="727"/>
      <c r="Y62" s="560"/>
      <c r="Z62" s="556"/>
      <c r="AA62" s="555"/>
      <c r="AB62" s="556"/>
    </row>
    <row r="63" spans="1:28" ht="25.5" customHeight="1" x14ac:dyDescent="0.2">
      <c r="A63" s="661"/>
      <c r="B63" s="702"/>
      <c r="C63" s="702"/>
      <c r="D63" s="702"/>
      <c r="E63" s="510" t="s">
        <v>292</v>
      </c>
      <c r="F63" s="510"/>
      <c r="G63" s="511"/>
      <c r="H63" s="514">
        <f>SUM('Budget Detail-LowerTierSubaward'!S20:T20,'Budget Detail-LowerTierSubaward'!W20:X20)</f>
        <v>0</v>
      </c>
      <c r="I63" s="515"/>
      <c r="J63" s="516"/>
      <c r="K63" s="540"/>
      <c r="L63" s="509"/>
      <c r="M63" s="437"/>
      <c r="N63" s="509"/>
      <c r="O63" s="720"/>
      <c r="P63" s="715"/>
      <c r="Q63" s="716"/>
      <c r="R63" s="717"/>
      <c r="S63" s="707"/>
      <c r="T63" s="708"/>
      <c r="U63" s="708"/>
      <c r="V63" s="728"/>
      <c r="W63" s="729"/>
      <c r="X63" s="730"/>
      <c r="Y63" s="561"/>
      <c r="Z63" s="558"/>
      <c r="AA63" s="557"/>
      <c r="AB63" s="558"/>
    </row>
    <row r="64" spans="1:28" ht="25.5" customHeight="1" x14ac:dyDescent="0.2">
      <c r="A64" s="661">
        <v>18</v>
      </c>
      <c r="B64" s="622" t="s">
        <v>250</v>
      </c>
      <c r="C64" s="622"/>
      <c r="D64" s="622"/>
      <c r="E64" s="538" t="s">
        <v>278</v>
      </c>
      <c r="F64" s="538"/>
      <c r="G64" s="539"/>
      <c r="H64" s="153">
        <f>SUM('Budget Detail-Space'!O21:P21)</f>
        <v>0</v>
      </c>
      <c r="I64" s="673"/>
      <c r="J64" s="154"/>
      <c r="K64" s="547"/>
      <c r="L64" s="548"/>
      <c r="M64" s="549"/>
      <c r="N64" s="548"/>
      <c r="O64" s="718">
        <v>8</v>
      </c>
      <c r="P64" s="709" t="s">
        <v>251</v>
      </c>
      <c r="Q64" s="710"/>
      <c r="R64" s="711"/>
      <c r="S64" s="703" t="s">
        <v>291</v>
      </c>
      <c r="T64" s="704"/>
      <c r="U64" s="770"/>
      <c r="V64" s="722">
        <f>SUM('Budget Detail-Personnel (Staff)'!S44:T44,'Budget Detail-Personnel(OmbRep)'!S37:T37,'Budget Detail-Volunteer(OmbRep)'!T25:U25,'Budget Detail-Vol Exp.'!S21:T21,'Budget Detail-Vol(OmbRep) Exp'!S21:T21,'Budget Detail-LowerTierSubaward'!U20:V20,'Budget Detail-Space'!U21:V21,'Budget Detail-Other Costs'!U33:V33)</f>
        <v>0</v>
      </c>
      <c r="W64" s="723"/>
      <c r="X64" s="724"/>
      <c r="Y64" s="559"/>
      <c r="Z64" s="554"/>
      <c r="AA64" s="553"/>
      <c r="AB64" s="554"/>
    </row>
    <row r="65" spans="1:28" ht="25.5" customHeight="1" x14ac:dyDescent="0.2">
      <c r="A65" s="661"/>
      <c r="B65" s="622"/>
      <c r="C65" s="622"/>
      <c r="D65" s="622"/>
      <c r="E65" s="510" t="s">
        <v>291</v>
      </c>
      <c r="F65" s="510"/>
      <c r="G65" s="511"/>
      <c r="H65" s="514">
        <f>SUM('Budget Detail-Space'!Q21:R21,'Budget Detail-Space'!U21:V21,'Budget Detail-Space'!Y21:Z21)</f>
        <v>0</v>
      </c>
      <c r="I65" s="515"/>
      <c r="J65" s="516"/>
      <c r="K65" s="540"/>
      <c r="L65" s="509"/>
      <c r="M65" s="437"/>
      <c r="N65" s="509"/>
      <c r="O65" s="719"/>
      <c r="P65" s="712"/>
      <c r="Q65" s="713"/>
      <c r="R65" s="714"/>
      <c r="S65" s="705"/>
      <c r="T65" s="706"/>
      <c r="U65" s="771"/>
      <c r="V65" s="725"/>
      <c r="W65" s="726"/>
      <c r="X65" s="727"/>
      <c r="Y65" s="560"/>
      <c r="Z65" s="556"/>
      <c r="AA65" s="555"/>
      <c r="AB65" s="556"/>
    </row>
    <row r="66" spans="1:28" ht="31.5" customHeight="1" x14ac:dyDescent="0.2">
      <c r="A66" s="661"/>
      <c r="B66" s="622"/>
      <c r="C66" s="622"/>
      <c r="D66" s="622"/>
      <c r="E66" s="510" t="s">
        <v>292</v>
      </c>
      <c r="F66" s="510"/>
      <c r="G66" s="511"/>
      <c r="H66" s="514">
        <f>SUM('Budget Detail-Space'!S21:T21,'Budget Detail-Space'!W21:X21)</f>
        <v>0</v>
      </c>
      <c r="I66" s="515"/>
      <c r="J66" s="516"/>
      <c r="K66" s="540"/>
      <c r="L66" s="509"/>
      <c r="M66" s="437"/>
      <c r="N66" s="509"/>
      <c r="O66" s="719"/>
      <c r="P66" s="712"/>
      <c r="Q66" s="713"/>
      <c r="R66" s="714"/>
      <c r="S66" s="511" t="s">
        <v>292</v>
      </c>
      <c r="T66" s="775"/>
      <c r="U66" s="776"/>
      <c r="V66" s="772">
        <f>SUM('Budget Detail-Personnel (Staff)'!U44:V44,'Budget Detail-Personnel(OmbRep)'!U37:V37,'Budget Detail-Volunteers'!R22:S22,'Budget Detail-Volunteer(OmbRep)'!V25:W25,'Budget Detail-Vol Exp.'!U21:V21,'Budget Detail-Vol(OmbRep) Exp'!U21:V21,'Budget Detail-LowerTierSubaward'!W20:X20,'Budget Detail-Space'!W21:X21,'Budget Detail-Other Costs'!W33:X33)</f>
        <v>0</v>
      </c>
      <c r="W66" s="773"/>
      <c r="X66" s="774"/>
      <c r="Y66" s="778"/>
      <c r="Z66" s="779"/>
      <c r="AA66" s="780"/>
      <c r="AB66" s="779"/>
    </row>
    <row r="67" spans="1:28" ht="25.5" customHeight="1" x14ac:dyDescent="0.2">
      <c r="A67" s="661">
        <v>19</v>
      </c>
      <c r="B67" s="702" t="s">
        <v>253</v>
      </c>
      <c r="C67" s="702"/>
      <c r="D67" s="702"/>
      <c r="E67" s="538" t="s">
        <v>278</v>
      </c>
      <c r="F67" s="538"/>
      <c r="G67" s="539"/>
      <c r="H67" s="153">
        <f>SUM('Budget Detail-Other Costs'!O33:P33)</f>
        <v>0</v>
      </c>
      <c r="I67" s="673"/>
      <c r="J67" s="154"/>
      <c r="K67" s="547"/>
      <c r="L67" s="548"/>
      <c r="M67" s="549"/>
      <c r="N67" s="548"/>
      <c r="O67" s="718">
        <v>9</v>
      </c>
      <c r="P67" s="709" t="s">
        <v>254</v>
      </c>
      <c r="Q67" s="710"/>
      <c r="R67" s="711"/>
      <c r="S67" s="703" t="s">
        <v>291</v>
      </c>
      <c r="T67" s="704"/>
      <c r="U67" s="704"/>
      <c r="V67" s="722">
        <f>SUM('Budget Detail-Personnel (Staff)'!W44:X44,'Budget Detail-Personnel(OmbRep)'!W37:X37,'Budget Detail-Volunteer(OmbRep)'!X25:Y25,'Budget Detail-Vol Exp.'!W21:X21,'Budget Detail-Vol(OmbRep) Exp'!W21:X21,'Budget Detail-LowerTierSubaward'!Y20:Z20,'Budget Detail-Space'!Y21:Z21,'Budget Detail-Other Costs'!Y33:Z33)</f>
        <v>0</v>
      </c>
      <c r="W67" s="723"/>
      <c r="X67" s="724"/>
      <c r="Y67" s="559"/>
      <c r="Z67" s="554"/>
      <c r="AA67" s="553"/>
      <c r="AB67" s="554"/>
    </row>
    <row r="68" spans="1:28" ht="25.5" customHeight="1" x14ac:dyDescent="0.2">
      <c r="A68" s="661"/>
      <c r="B68" s="702"/>
      <c r="C68" s="702"/>
      <c r="D68" s="702"/>
      <c r="E68" s="510" t="s">
        <v>291</v>
      </c>
      <c r="F68" s="510"/>
      <c r="G68" s="511"/>
      <c r="H68" s="514">
        <f>SUM('Budget Detail-Other Costs'!Q33:R33,'Budget Detail-Other Costs'!U33:V33,'Budget Detail-Other Costs'!Y33:Z33)</f>
        <v>0</v>
      </c>
      <c r="I68" s="515"/>
      <c r="J68" s="516"/>
      <c r="K68" s="540"/>
      <c r="L68" s="509"/>
      <c r="M68" s="437"/>
      <c r="N68" s="509"/>
      <c r="O68" s="719"/>
      <c r="P68" s="712"/>
      <c r="Q68" s="713"/>
      <c r="R68" s="714"/>
      <c r="S68" s="705"/>
      <c r="T68" s="706"/>
      <c r="U68" s="706"/>
      <c r="V68" s="725"/>
      <c r="W68" s="726"/>
      <c r="X68" s="727"/>
      <c r="Y68" s="560"/>
      <c r="Z68" s="556"/>
      <c r="AA68" s="555"/>
      <c r="AB68" s="556"/>
    </row>
    <row r="69" spans="1:28" ht="25.5" customHeight="1" x14ac:dyDescent="0.2">
      <c r="A69" s="661"/>
      <c r="B69" s="702"/>
      <c r="C69" s="702"/>
      <c r="D69" s="702"/>
      <c r="E69" s="510" t="s">
        <v>292</v>
      </c>
      <c r="F69" s="510"/>
      <c r="G69" s="511"/>
      <c r="H69" s="514">
        <f>SUM('Budget Detail-Other Costs'!S33:T33,'Budget Detail-Other Costs'!W33:X33)</f>
        <v>0</v>
      </c>
      <c r="I69" s="515"/>
      <c r="J69" s="516"/>
      <c r="K69" s="540"/>
      <c r="L69" s="509"/>
      <c r="M69" s="437"/>
      <c r="N69" s="509"/>
      <c r="O69" s="720"/>
      <c r="P69" s="715"/>
      <c r="Q69" s="716"/>
      <c r="R69" s="717"/>
      <c r="S69" s="707"/>
      <c r="T69" s="708"/>
      <c r="U69" s="708"/>
      <c r="V69" s="728"/>
      <c r="W69" s="729"/>
      <c r="X69" s="730"/>
      <c r="Y69" s="561"/>
      <c r="Z69" s="558"/>
      <c r="AA69" s="557"/>
      <c r="AB69" s="558"/>
    </row>
    <row r="70" spans="1:28" ht="25.5" customHeight="1" x14ac:dyDescent="0.2">
      <c r="A70" s="661">
        <v>20</v>
      </c>
      <c r="B70" s="662" t="s">
        <v>261</v>
      </c>
      <c r="C70" s="662"/>
      <c r="D70" s="662"/>
      <c r="E70" s="538" t="s">
        <v>278</v>
      </c>
      <c r="F70" s="538"/>
      <c r="G70" s="539"/>
      <c r="H70" s="153">
        <f>SUM(H45,H48,H52,H55,H58,H61,H64,H67)</f>
        <v>0</v>
      </c>
      <c r="I70" s="673"/>
      <c r="J70" s="154"/>
      <c r="K70" s="550">
        <f>SUM(K45,K48,K52,K55,K58,K61,K64,K67)</f>
        <v>0</v>
      </c>
      <c r="L70" s="551"/>
      <c r="M70" s="552">
        <f>SUM(M45,M48,M52,M58,M55,M61,M64,M67)</f>
        <v>0</v>
      </c>
      <c r="N70" s="551"/>
      <c r="O70" s="698">
        <v>10</v>
      </c>
      <c r="P70" s="701" t="s">
        <v>262</v>
      </c>
      <c r="Q70" s="701"/>
      <c r="R70" s="701"/>
      <c r="S70" s="538" t="s">
        <v>278</v>
      </c>
      <c r="T70" s="538"/>
      <c r="U70" s="539"/>
      <c r="V70" s="764">
        <f>SUM(V45)</f>
        <v>0</v>
      </c>
      <c r="W70" s="765"/>
      <c r="X70" s="766"/>
      <c r="Y70" s="550">
        <f>SUM(Y45)</f>
        <v>0</v>
      </c>
      <c r="Z70" s="551"/>
      <c r="AA70" s="552">
        <f>SUM(AA45)</f>
        <v>0</v>
      </c>
      <c r="AB70" s="551"/>
    </row>
    <row r="71" spans="1:28" ht="25.5" customHeight="1" x14ac:dyDescent="0.2">
      <c r="A71" s="661"/>
      <c r="B71" s="662"/>
      <c r="C71" s="662"/>
      <c r="D71" s="662"/>
      <c r="E71" s="510" t="s">
        <v>291</v>
      </c>
      <c r="F71" s="510"/>
      <c r="G71" s="511"/>
      <c r="H71" s="514">
        <f>SUM(H46,H49,H53,H56,H59,H62,H65,H68)</f>
        <v>0</v>
      </c>
      <c r="I71" s="515"/>
      <c r="J71" s="516"/>
      <c r="K71" s="621">
        <f>SUM(K46,K49,K53,K56,K59,K62,K65,K68)</f>
        <v>0</v>
      </c>
      <c r="L71" s="620"/>
      <c r="M71" s="619">
        <f>SUM(M46,M49,M53,M59,M56,M62,M65,M68)</f>
        <v>0</v>
      </c>
      <c r="N71" s="620"/>
      <c r="O71" s="698"/>
      <c r="P71" s="701"/>
      <c r="Q71" s="701"/>
      <c r="R71" s="701"/>
      <c r="S71" s="510" t="s">
        <v>291</v>
      </c>
      <c r="T71" s="510"/>
      <c r="U71" s="511"/>
      <c r="V71" s="514">
        <f>SUM(V55,V64,V67)</f>
        <v>0</v>
      </c>
      <c r="W71" s="515"/>
      <c r="X71" s="516"/>
      <c r="Y71" s="621">
        <f>SUM(Y55,Y64,Y67)</f>
        <v>0</v>
      </c>
      <c r="Z71" s="620"/>
      <c r="AA71" s="619">
        <f>SUM(AA55,AA64,AA67)</f>
        <v>0</v>
      </c>
      <c r="AB71" s="620"/>
    </row>
    <row r="72" spans="1:28" ht="25.5" customHeight="1" x14ac:dyDescent="0.2">
      <c r="A72" s="661"/>
      <c r="B72" s="662"/>
      <c r="C72" s="662"/>
      <c r="D72" s="662"/>
      <c r="E72" s="510" t="s">
        <v>292</v>
      </c>
      <c r="F72" s="510"/>
      <c r="G72" s="511"/>
      <c r="H72" s="514">
        <f>SUM(H47,H50,H51,H54,H57,H60,H63,H66,H69)</f>
        <v>0</v>
      </c>
      <c r="I72" s="515"/>
      <c r="J72" s="516"/>
      <c r="K72" s="621">
        <f>SUM(K47,K50,K51,K54,K57,K60,K63,K66,K69)</f>
        <v>0</v>
      </c>
      <c r="L72" s="620"/>
      <c r="M72" s="619">
        <f>SUM(M47,M50,M51,M54,M57,M60,M63,M66,M69)</f>
        <v>0</v>
      </c>
      <c r="N72" s="620"/>
      <c r="O72" s="698"/>
      <c r="P72" s="701"/>
      <c r="Q72" s="701"/>
      <c r="R72" s="701"/>
      <c r="S72" s="510" t="s">
        <v>292</v>
      </c>
      <c r="T72" s="510"/>
      <c r="U72" s="511"/>
      <c r="V72" s="514">
        <f>SUM(V61,V66)</f>
        <v>0</v>
      </c>
      <c r="W72" s="515"/>
      <c r="X72" s="516"/>
      <c r="Y72" s="621">
        <f>SUM(Y61,Y66:Z66)</f>
        <v>0</v>
      </c>
      <c r="Z72" s="620"/>
      <c r="AA72" s="619">
        <f>SUM(AA61,AA66)</f>
        <v>0</v>
      </c>
      <c r="AB72" s="620"/>
    </row>
    <row r="73" spans="1:28" ht="15" customHeight="1" x14ac:dyDescent="0.2">
      <c r="A73" s="522" t="s">
        <v>257</v>
      </c>
      <c r="B73" s="523"/>
      <c r="C73" s="523"/>
      <c r="D73" s="524"/>
      <c r="E73" s="528" t="s">
        <v>258</v>
      </c>
      <c r="F73" s="528"/>
      <c r="G73" s="529"/>
      <c r="H73" s="530" t="str">
        <f>IF(H70="","",IF(SUM(H70,H71)=SUM(V70,V71),"",(SUM(H70,H71)-SUM(V70,V71))))</f>
        <v/>
      </c>
      <c r="I73" s="531"/>
      <c r="J73" s="531"/>
      <c r="K73" s="531"/>
      <c r="L73" s="531"/>
      <c r="M73" s="531"/>
      <c r="N73" s="531"/>
      <c r="O73" s="531"/>
      <c r="P73" s="531"/>
      <c r="Q73" s="531"/>
      <c r="R73" s="531"/>
      <c r="S73" s="531"/>
      <c r="T73" s="531"/>
      <c r="U73" s="531"/>
      <c r="V73" s="531"/>
      <c r="W73" s="531"/>
      <c r="X73" s="531"/>
      <c r="Y73" s="531"/>
      <c r="Z73" s="531"/>
      <c r="AA73" s="531"/>
      <c r="AB73" s="532"/>
    </row>
    <row r="74" spans="1:28" ht="15" customHeight="1" x14ac:dyDescent="0.2">
      <c r="A74" s="525"/>
      <c r="B74" s="526"/>
      <c r="C74" s="526"/>
      <c r="D74" s="527"/>
      <c r="E74" s="533" t="s">
        <v>259</v>
      </c>
      <c r="F74" s="533"/>
      <c r="G74" s="534"/>
      <c r="H74" s="535" t="str">
        <f>IF(H70="","",IF((H72=V72),"",(H72-V72)))</f>
        <v/>
      </c>
      <c r="I74" s="536"/>
      <c r="J74" s="536"/>
      <c r="K74" s="536"/>
      <c r="L74" s="536"/>
      <c r="M74" s="536"/>
      <c r="N74" s="536"/>
      <c r="O74" s="536"/>
      <c r="P74" s="536"/>
      <c r="Q74" s="536"/>
      <c r="R74" s="536"/>
      <c r="S74" s="536"/>
      <c r="T74" s="536"/>
      <c r="U74" s="536"/>
      <c r="V74" s="536"/>
      <c r="W74" s="536"/>
      <c r="X74" s="536"/>
      <c r="Y74" s="536"/>
      <c r="Z74" s="536"/>
      <c r="AA74" s="536"/>
      <c r="AB74" s="537"/>
    </row>
    <row r="75" spans="1:28" ht="15" customHeight="1" x14ac:dyDescent="0.2">
      <c r="A75" s="512" t="s">
        <v>64</v>
      </c>
      <c r="B75" s="513"/>
      <c r="C75" s="513"/>
      <c r="D75" s="513"/>
      <c r="E75" s="513"/>
      <c r="F75" s="513"/>
      <c r="G75" s="513"/>
      <c r="H75" s="513"/>
      <c r="I75" s="513"/>
      <c r="J75" s="513"/>
      <c r="K75" s="513"/>
      <c r="L75" s="513"/>
      <c r="M75" s="513"/>
      <c r="N75" s="513"/>
      <c r="O75" s="513"/>
      <c r="P75" s="513"/>
      <c r="Q75" s="513"/>
      <c r="R75" s="513"/>
      <c r="S75" s="513"/>
      <c r="T75" s="513"/>
      <c r="U75" s="513"/>
      <c r="V75" s="513"/>
      <c r="W75" s="513"/>
      <c r="X75" s="513"/>
      <c r="Y75" s="513"/>
      <c r="Z75" s="513"/>
      <c r="AA75" s="513"/>
      <c r="AB75" s="513"/>
    </row>
    <row r="76" spans="1:28" ht="25.5" customHeight="1" x14ac:dyDescent="0.2">
      <c r="A76" s="661">
        <v>21</v>
      </c>
      <c r="B76" s="697" t="s">
        <v>263</v>
      </c>
      <c r="C76" s="697"/>
      <c r="D76" s="697"/>
      <c r="E76" s="538" t="s">
        <v>278</v>
      </c>
      <c r="F76" s="538"/>
      <c r="G76" s="539"/>
      <c r="H76" s="153">
        <f>SUM(H39,H70)</f>
        <v>0</v>
      </c>
      <c r="I76" s="673"/>
      <c r="J76" s="154"/>
      <c r="K76" s="517">
        <f>SUM(K39,K70)</f>
        <v>0</v>
      </c>
      <c r="L76" s="518"/>
      <c r="M76" s="521">
        <f>SUM(M39,M70)</f>
        <v>0</v>
      </c>
      <c r="N76" s="518"/>
      <c r="O76" s="698">
        <v>11</v>
      </c>
      <c r="P76" s="699" t="s">
        <v>264</v>
      </c>
      <c r="Q76" s="699"/>
      <c r="R76" s="699"/>
      <c r="S76" s="538" t="s">
        <v>278</v>
      </c>
      <c r="T76" s="538"/>
      <c r="U76" s="539"/>
      <c r="V76" s="153">
        <f>SUM(V39,V70)</f>
        <v>0</v>
      </c>
      <c r="W76" s="673"/>
      <c r="X76" s="154"/>
      <c r="Y76" s="517">
        <f>SUM(Y39,Y70)</f>
        <v>0</v>
      </c>
      <c r="Z76" s="518"/>
      <c r="AA76" s="521">
        <f>SUM(AA39,AA70)</f>
        <v>0</v>
      </c>
      <c r="AB76" s="518"/>
    </row>
    <row r="77" spans="1:28" ht="25.5" customHeight="1" x14ac:dyDescent="0.2">
      <c r="A77" s="661"/>
      <c r="B77" s="697"/>
      <c r="C77" s="697"/>
      <c r="D77" s="697"/>
      <c r="E77" s="510" t="s">
        <v>291</v>
      </c>
      <c r="F77" s="510"/>
      <c r="G77" s="511"/>
      <c r="H77" s="514">
        <f>SUM(H40,H71)</f>
        <v>0</v>
      </c>
      <c r="I77" s="515"/>
      <c r="J77" s="516"/>
      <c r="K77" s="519">
        <f>SUM(K40,K71)</f>
        <v>0</v>
      </c>
      <c r="L77" s="520"/>
      <c r="M77" s="700">
        <f>SUM(M40,M71)</f>
        <v>0</v>
      </c>
      <c r="N77" s="520"/>
      <c r="O77" s="698"/>
      <c r="P77" s="699"/>
      <c r="Q77" s="699"/>
      <c r="R77" s="699"/>
      <c r="S77" s="510" t="s">
        <v>291</v>
      </c>
      <c r="T77" s="510"/>
      <c r="U77" s="511"/>
      <c r="V77" s="514">
        <f>SUM(V40,V71)</f>
        <v>0</v>
      </c>
      <c r="W77" s="515"/>
      <c r="X77" s="516"/>
      <c r="Y77" s="519">
        <f>SUM(Y40,Y71)</f>
        <v>0</v>
      </c>
      <c r="Z77" s="520"/>
      <c r="AA77" s="700">
        <f>SUM(AA40,AA71)</f>
        <v>0</v>
      </c>
      <c r="AB77" s="520"/>
    </row>
    <row r="78" spans="1:28" ht="25.5" customHeight="1" x14ac:dyDescent="0.2">
      <c r="A78" s="661"/>
      <c r="B78" s="697"/>
      <c r="C78" s="697"/>
      <c r="D78" s="697"/>
      <c r="E78" s="510" t="s">
        <v>292</v>
      </c>
      <c r="F78" s="510"/>
      <c r="G78" s="511"/>
      <c r="H78" s="514">
        <f>SUM(H41,H72)</f>
        <v>0</v>
      </c>
      <c r="I78" s="515"/>
      <c r="J78" s="516"/>
      <c r="K78" s="781">
        <f>SUM(K41,K72)</f>
        <v>0</v>
      </c>
      <c r="L78" s="782"/>
      <c r="M78" s="783">
        <f>SUM(M41,M72)</f>
        <v>0</v>
      </c>
      <c r="N78" s="782"/>
      <c r="O78" s="698"/>
      <c r="P78" s="699"/>
      <c r="Q78" s="699"/>
      <c r="R78" s="699"/>
      <c r="S78" s="510" t="s">
        <v>292</v>
      </c>
      <c r="T78" s="510"/>
      <c r="U78" s="511"/>
      <c r="V78" s="514">
        <f>SUM(V41,V72)</f>
        <v>0</v>
      </c>
      <c r="W78" s="515"/>
      <c r="X78" s="516"/>
      <c r="Y78" s="519">
        <f>SUM(Y41,Y72)</f>
        <v>0</v>
      </c>
      <c r="Z78" s="520"/>
      <c r="AA78" s="700">
        <f>SUM(AA41,AA72)</f>
        <v>0</v>
      </c>
      <c r="AB78" s="520"/>
    </row>
    <row r="79" spans="1:28" ht="34.5" customHeight="1" thickBot="1" x14ac:dyDescent="0.25">
      <c r="A79" s="23">
        <v>22</v>
      </c>
      <c r="B79" s="691" t="s">
        <v>265</v>
      </c>
      <c r="C79" s="691"/>
      <c r="D79" s="691"/>
      <c r="E79" s="691"/>
      <c r="F79" s="691"/>
      <c r="G79" s="692"/>
      <c r="H79" s="416">
        <f>SUM(H76:J78)</f>
        <v>0</v>
      </c>
      <c r="I79" s="695"/>
      <c r="J79" s="417"/>
      <c r="K79" s="696">
        <f>SUM(K76:K78)</f>
        <v>0</v>
      </c>
      <c r="L79" s="681"/>
      <c r="M79" s="680">
        <f>SUM(M76:M78)</f>
        <v>0</v>
      </c>
      <c r="N79" s="681"/>
      <c r="O79" s="24">
        <v>12</v>
      </c>
      <c r="P79" s="693" t="s">
        <v>266</v>
      </c>
      <c r="Q79" s="693"/>
      <c r="R79" s="693"/>
      <c r="S79" s="693"/>
      <c r="T79" s="693"/>
      <c r="U79" s="694"/>
      <c r="V79" s="416">
        <f>SUM(V76:W78)</f>
        <v>0</v>
      </c>
      <c r="W79" s="695"/>
      <c r="X79" s="417"/>
      <c r="Y79" s="696">
        <f>SUM(Y76:Y78)</f>
        <v>0</v>
      </c>
      <c r="Z79" s="681"/>
      <c r="AA79" s="680">
        <f>SUM(AA76:AA78)</f>
        <v>0</v>
      </c>
      <c r="AB79" s="681"/>
    </row>
    <row r="80" spans="1:28" ht="24.95" customHeight="1" x14ac:dyDescent="0.2">
      <c r="A80" s="682" t="s">
        <v>257</v>
      </c>
      <c r="B80" s="683"/>
      <c r="C80" s="683"/>
      <c r="D80" s="683"/>
      <c r="E80" s="683"/>
      <c r="F80" s="683"/>
      <c r="G80" s="684"/>
      <c r="H80" s="535" t="str">
        <f>IF(H79=0,"",(H79-V79))</f>
        <v/>
      </c>
      <c r="I80" s="536"/>
      <c r="J80" s="536"/>
      <c r="K80" s="531"/>
      <c r="L80" s="531"/>
      <c r="M80" s="531"/>
      <c r="N80" s="531"/>
      <c r="O80" s="531"/>
      <c r="P80" s="531"/>
      <c r="Q80" s="531"/>
      <c r="R80" s="531"/>
      <c r="S80" s="531"/>
      <c r="T80" s="531"/>
      <c r="U80" s="531"/>
      <c r="V80" s="536"/>
      <c r="W80" s="536"/>
      <c r="X80" s="536"/>
      <c r="Y80" s="531"/>
      <c r="Z80" s="531"/>
      <c r="AA80" s="531"/>
      <c r="AB80" s="532"/>
    </row>
    <row r="81" spans="1:30" ht="24.95" hidden="1" customHeight="1" x14ac:dyDescent="0.2">
      <c r="A81" s="685" t="s">
        <v>290</v>
      </c>
      <c r="B81" s="686"/>
      <c r="C81" s="686"/>
      <c r="D81" s="686"/>
      <c r="E81" s="686"/>
      <c r="F81" s="686"/>
      <c r="G81" s="687"/>
      <c r="H81" s="688" t="s">
        <v>9</v>
      </c>
      <c r="I81" s="689"/>
      <c r="J81" s="689"/>
      <c r="K81" s="689"/>
      <c r="L81" s="689"/>
      <c r="M81" s="689"/>
      <c r="N81" s="689"/>
      <c r="O81" s="689"/>
      <c r="P81" s="689"/>
      <c r="Q81" s="689"/>
      <c r="R81" s="689"/>
      <c r="S81" s="689"/>
      <c r="T81" s="689"/>
      <c r="U81" s="689"/>
      <c r="V81" s="689"/>
      <c r="W81" s="689"/>
      <c r="X81" s="689"/>
      <c r="Y81" s="689"/>
      <c r="Z81" s="689"/>
      <c r="AA81" s="689"/>
      <c r="AB81" s="690"/>
    </row>
    <row r="83" spans="1:30" x14ac:dyDescent="0.2">
      <c r="A83" s="508" t="s">
        <v>267</v>
      </c>
      <c r="B83" s="508"/>
      <c r="C83" s="508"/>
      <c r="D83" s="508"/>
      <c r="E83" s="508"/>
      <c r="F83" s="508"/>
      <c r="G83" s="508"/>
      <c r="H83" s="508"/>
      <c r="I83" s="508"/>
      <c r="J83" s="508"/>
      <c r="K83" s="508"/>
      <c r="L83" s="508"/>
      <c r="M83" s="508"/>
      <c r="N83" s="508"/>
      <c r="O83" s="508"/>
      <c r="P83" s="508"/>
      <c r="Q83" s="508"/>
      <c r="R83" s="508"/>
      <c r="S83" s="508"/>
      <c r="T83" s="508"/>
      <c r="U83" s="508"/>
      <c r="V83" s="508"/>
      <c r="W83" s="508"/>
      <c r="X83" s="508"/>
    </row>
    <row r="84" spans="1:30" ht="18" customHeight="1" x14ac:dyDescent="0.2">
      <c r="A84" s="256" t="s">
        <v>268</v>
      </c>
      <c r="B84" s="256"/>
      <c r="C84" s="256"/>
      <c r="D84" s="256"/>
      <c r="E84" s="256"/>
      <c r="F84" s="256"/>
      <c r="G84" s="256"/>
      <c r="H84" s="256"/>
      <c r="I84" s="256"/>
      <c r="J84" s="256"/>
      <c r="K84" s="256"/>
      <c r="L84" s="256"/>
      <c r="M84" s="256"/>
      <c r="N84" s="256"/>
      <c r="O84" s="256"/>
      <c r="P84" s="256"/>
      <c r="Q84" s="256"/>
      <c r="R84" s="256"/>
      <c r="S84" s="256"/>
      <c r="T84" s="256"/>
      <c r="U84" s="256"/>
      <c r="V84" s="256"/>
      <c r="W84" s="256"/>
      <c r="X84" s="256"/>
      <c r="Y84" s="256"/>
      <c r="Z84" s="256"/>
      <c r="AA84" s="256"/>
      <c r="AB84" s="256"/>
      <c r="AC84" s="26"/>
      <c r="AD84" s="26"/>
    </row>
  </sheetData>
  <sheetProtection algorithmName="SHA-512" hashValue="FXqZ3w3zCTSaL/ZzsPaxqUpCiuMmkuyILMcxWtbpxJ+ns9GioF3YhgGE3uBu4UhcNcplww/hBN/1UGoi6VFkaw==" saltValue="Fmvd3ubM0opiNuwPp0y/JQ==" spinCount="100000" sheet="1" selectLockedCells="1"/>
  <mergeCells count="442">
    <mergeCell ref="A84:AB84"/>
    <mergeCell ref="K15:L15"/>
    <mergeCell ref="K16:L16"/>
    <mergeCell ref="K18:L18"/>
    <mergeCell ref="K19:L19"/>
    <mergeCell ref="K20:L20"/>
    <mergeCell ref="K24:L24"/>
    <mergeCell ref="K25:L25"/>
    <mergeCell ref="K26:L26"/>
    <mergeCell ref="K17:L17"/>
    <mergeCell ref="K66:L66"/>
    <mergeCell ref="O55:O63"/>
    <mergeCell ref="O64:O66"/>
    <mergeCell ref="M47:N47"/>
    <mergeCell ref="M51:N51"/>
    <mergeCell ref="M66:N66"/>
    <mergeCell ref="Y36:Z38"/>
    <mergeCell ref="AA36:AB38"/>
    <mergeCell ref="K65:L65"/>
    <mergeCell ref="M65:N65"/>
    <mergeCell ref="H48:J48"/>
    <mergeCell ref="H49:J49"/>
    <mergeCell ref="H64:J64"/>
    <mergeCell ref="H65:J65"/>
    <mergeCell ref="H66:J66"/>
    <mergeCell ref="H47:J47"/>
    <mergeCell ref="H51:J51"/>
    <mergeCell ref="H55:J55"/>
    <mergeCell ref="H56:J56"/>
    <mergeCell ref="H57:J57"/>
    <mergeCell ref="H61:J61"/>
    <mergeCell ref="H62:J62"/>
    <mergeCell ref="H63:J63"/>
    <mergeCell ref="AA64:AB65"/>
    <mergeCell ref="Y66:Z66"/>
    <mergeCell ref="AA66:AB66"/>
    <mergeCell ref="V39:X39"/>
    <mergeCell ref="AA67:AB69"/>
    <mergeCell ref="S72:U72"/>
    <mergeCell ref="H76:J76"/>
    <mergeCell ref="H77:J77"/>
    <mergeCell ref="H78:J78"/>
    <mergeCell ref="K76:L76"/>
    <mergeCell ref="K77:L77"/>
    <mergeCell ref="K78:L78"/>
    <mergeCell ref="M76:N76"/>
    <mergeCell ref="M77:N77"/>
    <mergeCell ref="M78:N78"/>
    <mergeCell ref="K50:L50"/>
    <mergeCell ref="K52:L52"/>
    <mergeCell ref="K53:L53"/>
    <mergeCell ref="K54:L54"/>
    <mergeCell ref="K58:L58"/>
    <mergeCell ref="K59:L59"/>
    <mergeCell ref="K60:L60"/>
    <mergeCell ref="H50:J50"/>
    <mergeCell ref="K49:L49"/>
    <mergeCell ref="H46:J46"/>
    <mergeCell ref="V61:X63"/>
    <mergeCell ref="Y70:Z70"/>
    <mergeCell ref="Y71:Z71"/>
    <mergeCell ref="V67:X69"/>
    <mergeCell ref="Y67:Z69"/>
    <mergeCell ref="H70:J70"/>
    <mergeCell ref="K48:L48"/>
    <mergeCell ref="V55:X60"/>
    <mergeCell ref="K51:L51"/>
    <mergeCell ref="S64:U65"/>
    <mergeCell ref="V64:X65"/>
    <mergeCell ref="V66:X66"/>
    <mergeCell ref="S66:U66"/>
    <mergeCell ref="P64:R66"/>
    <mergeCell ref="Y64:Z65"/>
    <mergeCell ref="S55:U60"/>
    <mergeCell ref="K47:L47"/>
    <mergeCell ref="H60:J60"/>
    <mergeCell ref="H59:J59"/>
    <mergeCell ref="H58:J58"/>
    <mergeCell ref="H52:J52"/>
    <mergeCell ref="H53:J53"/>
    <mergeCell ref="H54:J54"/>
    <mergeCell ref="A7:AB7"/>
    <mergeCell ref="A8:G9"/>
    <mergeCell ref="H8:N8"/>
    <mergeCell ref="O8:U9"/>
    <mergeCell ref="V8:AB8"/>
    <mergeCell ref="P55:R63"/>
    <mergeCell ref="H45:J45"/>
    <mergeCell ref="K45:L45"/>
    <mergeCell ref="M45:N45"/>
    <mergeCell ref="E12:G12"/>
    <mergeCell ref="K11:L11"/>
    <mergeCell ref="K12:L12"/>
    <mergeCell ref="M11:N11"/>
    <mergeCell ref="K55:L55"/>
    <mergeCell ref="M55:N55"/>
    <mergeCell ref="K56:L56"/>
    <mergeCell ref="M56:N56"/>
    <mergeCell ref="S61:U63"/>
    <mergeCell ref="K57:L57"/>
    <mergeCell ref="M57:N57"/>
    <mergeCell ref="K61:L61"/>
    <mergeCell ref="K63:L63"/>
    <mergeCell ref="M62:N62"/>
    <mergeCell ref="M63:N63"/>
    <mergeCell ref="A10:AB10"/>
    <mergeCell ref="A11:A13"/>
    <mergeCell ref="B11:D13"/>
    <mergeCell ref="E11:G11"/>
    <mergeCell ref="Y72:Z72"/>
    <mergeCell ref="AA70:AB70"/>
    <mergeCell ref="AA71:AB71"/>
    <mergeCell ref="AA72:AB72"/>
    <mergeCell ref="V70:X70"/>
    <mergeCell ref="V71:X71"/>
    <mergeCell ref="V72:X72"/>
    <mergeCell ref="K70:L70"/>
    <mergeCell ref="K72:L72"/>
    <mergeCell ref="M70:N70"/>
    <mergeCell ref="M71:N71"/>
    <mergeCell ref="M72:N72"/>
    <mergeCell ref="K67:L67"/>
    <mergeCell ref="M67:N67"/>
    <mergeCell ref="K71:L71"/>
    <mergeCell ref="M61:N61"/>
    <mergeCell ref="K64:L64"/>
    <mergeCell ref="M64:N64"/>
    <mergeCell ref="Y61:Z63"/>
    <mergeCell ref="AA61:AB63"/>
    <mergeCell ref="E22:G22"/>
    <mergeCell ref="E23:G23"/>
    <mergeCell ref="A21:A23"/>
    <mergeCell ref="B21:D23"/>
    <mergeCell ref="E21:G21"/>
    <mergeCell ref="H17:J17"/>
    <mergeCell ref="B17:D17"/>
    <mergeCell ref="E17:G17"/>
    <mergeCell ref="E13:G13"/>
    <mergeCell ref="E14:G14"/>
    <mergeCell ref="E15:G15"/>
    <mergeCell ref="E16:G16"/>
    <mergeCell ref="B14:D16"/>
    <mergeCell ref="A14:A16"/>
    <mergeCell ref="E18:G18"/>
    <mergeCell ref="E19:G19"/>
    <mergeCell ref="E20:G20"/>
    <mergeCell ref="H21:J21"/>
    <mergeCell ref="H22:J22"/>
    <mergeCell ref="H23:J23"/>
    <mergeCell ref="B18:D20"/>
    <mergeCell ref="A18:A20"/>
    <mergeCell ref="A27:A29"/>
    <mergeCell ref="B27:D29"/>
    <mergeCell ref="E27:G27"/>
    <mergeCell ref="E31:G31"/>
    <mergeCell ref="V27:X29"/>
    <mergeCell ref="V30:X32"/>
    <mergeCell ref="E30:G30"/>
    <mergeCell ref="B30:D32"/>
    <mergeCell ref="A30:A32"/>
    <mergeCell ref="H30:J30"/>
    <mergeCell ref="H31:J31"/>
    <mergeCell ref="H32:J32"/>
    <mergeCell ref="S30:U32"/>
    <mergeCell ref="H27:J27"/>
    <mergeCell ref="H28:J28"/>
    <mergeCell ref="H29:J29"/>
    <mergeCell ref="K32:L32"/>
    <mergeCell ref="M32:N32"/>
    <mergeCell ref="K31:L31"/>
    <mergeCell ref="M31:N31"/>
    <mergeCell ref="K30:L30"/>
    <mergeCell ref="M30:N30"/>
    <mergeCell ref="P21:R29"/>
    <mergeCell ref="V21:X26"/>
    <mergeCell ref="A33:A35"/>
    <mergeCell ref="B33:D35"/>
    <mergeCell ref="E33:G33"/>
    <mergeCell ref="H34:J34"/>
    <mergeCell ref="H35:J35"/>
    <mergeCell ref="V33:X35"/>
    <mergeCell ref="E34:G34"/>
    <mergeCell ref="E35:G35"/>
    <mergeCell ref="H33:J33"/>
    <mergeCell ref="S33:U35"/>
    <mergeCell ref="P30:R35"/>
    <mergeCell ref="K35:L35"/>
    <mergeCell ref="M35:N35"/>
    <mergeCell ref="K34:L34"/>
    <mergeCell ref="M34:N34"/>
    <mergeCell ref="K33:L33"/>
    <mergeCell ref="M33:N33"/>
    <mergeCell ref="B36:D38"/>
    <mergeCell ref="E36:G36"/>
    <mergeCell ref="S36:U38"/>
    <mergeCell ref="K36:L36"/>
    <mergeCell ref="M36:N36"/>
    <mergeCell ref="V36:X38"/>
    <mergeCell ref="P39:R41"/>
    <mergeCell ref="S39:U39"/>
    <mergeCell ref="S40:U40"/>
    <mergeCell ref="S41:U41"/>
    <mergeCell ref="H41:J41"/>
    <mergeCell ref="K41:L41"/>
    <mergeCell ref="M41:N41"/>
    <mergeCell ref="K40:L40"/>
    <mergeCell ref="M40:N40"/>
    <mergeCell ref="O36:O38"/>
    <mergeCell ref="P36:R38"/>
    <mergeCell ref="O39:O41"/>
    <mergeCell ref="H39:J39"/>
    <mergeCell ref="H36:J36"/>
    <mergeCell ref="H37:J37"/>
    <mergeCell ref="H38:J38"/>
    <mergeCell ref="M37:N37"/>
    <mergeCell ref="K37:L37"/>
    <mergeCell ref="A64:A66"/>
    <mergeCell ref="B64:D66"/>
    <mergeCell ref="E64:G64"/>
    <mergeCell ref="B55:D57"/>
    <mergeCell ref="E55:G55"/>
    <mergeCell ref="E62:G62"/>
    <mergeCell ref="E63:G63"/>
    <mergeCell ref="A58:A60"/>
    <mergeCell ref="B58:D60"/>
    <mergeCell ref="E58:G58"/>
    <mergeCell ref="E59:G59"/>
    <mergeCell ref="E60:G60"/>
    <mergeCell ref="A55:A57"/>
    <mergeCell ref="E56:G56"/>
    <mergeCell ref="E65:G65"/>
    <mergeCell ref="E66:G66"/>
    <mergeCell ref="A61:A63"/>
    <mergeCell ref="B61:D63"/>
    <mergeCell ref="E61:G61"/>
    <mergeCell ref="A67:A69"/>
    <mergeCell ref="B67:D69"/>
    <mergeCell ref="E67:G67"/>
    <mergeCell ref="S67:U69"/>
    <mergeCell ref="E68:G68"/>
    <mergeCell ref="E69:G69"/>
    <mergeCell ref="P67:R69"/>
    <mergeCell ref="H67:J67"/>
    <mergeCell ref="H68:J68"/>
    <mergeCell ref="H69:J69"/>
    <mergeCell ref="K69:L69"/>
    <mergeCell ref="M69:N69"/>
    <mergeCell ref="K68:L68"/>
    <mergeCell ref="M68:N68"/>
    <mergeCell ref="O67:O69"/>
    <mergeCell ref="E71:G71"/>
    <mergeCell ref="S71:U71"/>
    <mergeCell ref="A70:A72"/>
    <mergeCell ref="B70:D72"/>
    <mergeCell ref="E70:G70"/>
    <mergeCell ref="O70:O72"/>
    <mergeCell ref="P70:R72"/>
    <mergeCell ref="E72:G72"/>
    <mergeCell ref="H71:J71"/>
    <mergeCell ref="H72:J72"/>
    <mergeCell ref="AA79:AB79"/>
    <mergeCell ref="A80:G80"/>
    <mergeCell ref="H80:AB80"/>
    <mergeCell ref="A81:G81"/>
    <mergeCell ref="H81:AB81"/>
    <mergeCell ref="E78:G78"/>
    <mergeCell ref="S78:U78"/>
    <mergeCell ref="B79:G79"/>
    <mergeCell ref="P79:U79"/>
    <mergeCell ref="H79:J79"/>
    <mergeCell ref="K79:L79"/>
    <mergeCell ref="M79:N79"/>
    <mergeCell ref="V79:X79"/>
    <mergeCell ref="Y79:Z79"/>
    <mergeCell ref="A76:A78"/>
    <mergeCell ref="B76:D78"/>
    <mergeCell ref="E76:G76"/>
    <mergeCell ref="O76:O78"/>
    <mergeCell ref="P76:R78"/>
    <mergeCell ref="S76:U76"/>
    <mergeCell ref="AA78:AB78"/>
    <mergeCell ref="AA77:AB77"/>
    <mergeCell ref="V76:X76"/>
    <mergeCell ref="V77:X77"/>
    <mergeCell ref="F2:AB2"/>
    <mergeCell ref="F1:AB1"/>
    <mergeCell ref="F3:AB3"/>
    <mergeCell ref="F4:M4"/>
    <mergeCell ref="V4:AB4"/>
    <mergeCell ref="N4:P4"/>
    <mergeCell ref="Q4:U4"/>
    <mergeCell ref="F5:AB5"/>
    <mergeCell ref="E32:G32"/>
    <mergeCell ref="E28:G28"/>
    <mergeCell ref="E29:G29"/>
    <mergeCell ref="S27:U29"/>
    <mergeCell ref="AA9:AB9"/>
    <mergeCell ref="Y9:Z9"/>
    <mergeCell ref="V9:X9"/>
    <mergeCell ref="H11:J11"/>
    <mergeCell ref="H12:J12"/>
    <mergeCell ref="H13:J13"/>
    <mergeCell ref="O21:O29"/>
    <mergeCell ref="O30:O35"/>
    <mergeCell ref="K9:L9"/>
    <mergeCell ref="M9:N9"/>
    <mergeCell ref="H9:J9"/>
    <mergeCell ref="AA33:AB35"/>
    <mergeCell ref="B24:D26"/>
    <mergeCell ref="E24:G24"/>
    <mergeCell ref="E25:G25"/>
    <mergeCell ref="E26:G26"/>
    <mergeCell ref="A24:A26"/>
    <mergeCell ref="B48:D50"/>
    <mergeCell ref="E48:G48"/>
    <mergeCell ref="E49:G49"/>
    <mergeCell ref="E50:G50"/>
    <mergeCell ref="A48:A50"/>
    <mergeCell ref="E46:G46"/>
    <mergeCell ref="E47:G47"/>
    <mergeCell ref="A42:D43"/>
    <mergeCell ref="E42:G42"/>
    <mergeCell ref="E40:G40"/>
    <mergeCell ref="E41:G41"/>
    <mergeCell ref="A39:A41"/>
    <mergeCell ref="B39:D41"/>
    <mergeCell ref="E39:G39"/>
    <mergeCell ref="E37:G37"/>
    <mergeCell ref="E38:G38"/>
    <mergeCell ref="A45:A47"/>
    <mergeCell ref="A36:A38"/>
    <mergeCell ref="E45:G45"/>
    <mergeCell ref="H40:J40"/>
    <mergeCell ref="E57:G57"/>
    <mergeCell ref="B45:D47"/>
    <mergeCell ref="A52:A54"/>
    <mergeCell ref="B52:D54"/>
    <mergeCell ref="E52:G52"/>
    <mergeCell ref="E53:G53"/>
    <mergeCell ref="E54:G54"/>
    <mergeCell ref="H42:AB42"/>
    <mergeCell ref="E43:G43"/>
    <mergeCell ref="H43:AB43"/>
    <mergeCell ref="A44:AB44"/>
    <mergeCell ref="K46:L46"/>
    <mergeCell ref="M46:N46"/>
    <mergeCell ref="P45:R54"/>
    <mergeCell ref="O45:O54"/>
    <mergeCell ref="S45:U54"/>
    <mergeCell ref="V45:X54"/>
    <mergeCell ref="Y45:Z54"/>
    <mergeCell ref="AA45:AB54"/>
    <mergeCell ref="B51:D51"/>
    <mergeCell ref="E51:G51"/>
    <mergeCell ref="V40:X40"/>
    <mergeCell ref="V41:X41"/>
    <mergeCell ref="H24:J24"/>
    <mergeCell ref="H25:J25"/>
    <mergeCell ref="H26:J26"/>
    <mergeCell ref="H18:J18"/>
    <mergeCell ref="H19:J19"/>
    <mergeCell ref="H20:J20"/>
    <mergeCell ref="H14:J14"/>
    <mergeCell ref="H15:J15"/>
    <mergeCell ref="H16:J16"/>
    <mergeCell ref="AA55:AB60"/>
    <mergeCell ref="Y55:Z60"/>
    <mergeCell ref="AA41:AB41"/>
    <mergeCell ref="Y41:Z41"/>
    <mergeCell ref="AA40:AB40"/>
    <mergeCell ref="Y40:Z40"/>
    <mergeCell ref="AA39:AB39"/>
    <mergeCell ref="Y39:Z39"/>
    <mergeCell ref="Y33:Z35"/>
    <mergeCell ref="AA30:AB32"/>
    <mergeCell ref="Y30:Z32"/>
    <mergeCell ref="AA27:AB29"/>
    <mergeCell ref="Y27:Z29"/>
    <mergeCell ref="AA21:AB26"/>
    <mergeCell ref="Y21:Z26"/>
    <mergeCell ref="AA11:AB20"/>
    <mergeCell ref="Y11:Z20"/>
    <mergeCell ref="M17:N17"/>
    <mergeCell ref="P11:R20"/>
    <mergeCell ref="O11:O20"/>
    <mergeCell ref="S11:U20"/>
    <mergeCell ref="V11:X20"/>
    <mergeCell ref="S21:U26"/>
    <mergeCell ref="M13:N13"/>
    <mergeCell ref="M19:N19"/>
    <mergeCell ref="M15:N15"/>
    <mergeCell ref="M16:N16"/>
    <mergeCell ref="M20:N20"/>
    <mergeCell ref="M26:N26"/>
    <mergeCell ref="K13:L13"/>
    <mergeCell ref="M12:N12"/>
    <mergeCell ref="K62:L62"/>
    <mergeCell ref="M23:N23"/>
    <mergeCell ref="K23:L23"/>
    <mergeCell ref="M22:N22"/>
    <mergeCell ref="K22:L22"/>
    <mergeCell ref="M21:N21"/>
    <mergeCell ref="K21:L21"/>
    <mergeCell ref="K29:L29"/>
    <mergeCell ref="M29:N29"/>
    <mergeCell ref="K28:L28"/>
    <mergeCell ref="M28:N28"/>
    <mergeCell ref="K27:L27"/>
    <mergeCell ref="M27:N27"/>
    <mergeCell ref="K39:L39"/>
    <mergeCell ref="M39:N39"/>
    <mergeCell ref="K38:L38"/>
    <mergeCell ref="M38:N38"/>
    <mergeCell ref="K14:L14"/>
    <mergeCell ref="M14:N14"/>
    <mergeCell ref="M18:N18"/>
    <mergeCell ref="M24:N24"/>
    <mergeCell ref="M25:N25"/>
    <mergeCell ref="A83:X83"/>
    <mergeCell ref="M48:N48"/>
    <mergeCell ref="M49:N49"/>
    <mergeCell ref="M50:N50"/>
    <mergeCell ref="M52:N52"/>
    <mergeCell ref="M53:N53"/>
    <mergeCell ref="M54:N54"/>
    <mergeCell ref="M58:N58"/>
    <mergeCell ref="M59:N59"/>
    <mergeCell ref="M60:N60"/>
    <mergeCell ref="E77:G77"/>
    <mergeCell ref="S77:U77"/>
    <mergeCell ref="A75:AB75"/>
    <mergeCell ref="V78:X78"/>
    <mergeCell ref="Y76:Z76"/>
    <mergeCell ref="Y77:Z77"/>
    <mergeCell ref="Y78:Z78"/>
    <mergeCell ref="AA76:AB76"/>
    <mergeCell ref="A73:D74"/>
    <mergeCell ref="E73:G73"/>
    <mergeCell ref="H73:AB73"/>
    <mergeCell ref="E74:G74"/>
    <mergeCell ref="H74:AB74"/>
    <mergeCell ref="S70:U70"/>
  </mergeCells>
  <conditionalFormatting sqref="H42:AB42">
    <cfRule type="expression" dxfId="4" priority="5">
      <formula>#REF!</formula>
    </cfRule>
  </conditionalFormatting>
  <conditionalFormatting sqref="H43:AB43">
    <cfRule type="expression" dxfId="3" priority="4">
      <formula>#REF!</formula>
    </cfRule>
  </conditionalFormatting>
  <conditionalFormatting sqref="H73:AB74">
    <cfRule type="expression" dxfId="2" priority="2">
      <formula>#REF!</formula>
    </cfRule>
  </conditionalFormatting>
  <conditionalFormatting sqref="H80:AB80">
    <cfRule type="expression" dxfId="1" priority="1">
      <formula>$H$76</formula>
    </cfRule>
  </conditionalFormatting>
  <conditionalFormatting sqref="H81:AB81">
    <cfRule type="beginsWith" dxfId="0" priority="6" operator="beginsWith" text="Match Not Met">
      <formula>LEFT(H81,LEN("Match Not Met"))="Match Not Met"</formula>
    </cfRule>
  </conditionalFormatting>
  <printOptions horizontalCentered="1"/>
  <pageMargins left="0.25" right="0.25" top="0.25" bottom="0.5" header="0.25" footer="0.25"/>
  <pageSetup scale="52" orientation="landscape" r:id="rId1"/>
  <headerFooter>
    <oddFooter xml:space="preserve">&amp;LAppendix B (Required Forms) Exhibit 13 (Proposed 
Budget)&amp;RPage &amp;P
</oddFooter>
  </headerFooter>
  <rowBreaks count="1" manualBreakCount="1">
    <brk id="43"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55"/>
  <sheetViews>
    <sheetView showWhiteSpace="0" topLeftCell="A11" zoomScaleNormal="100" workbookViewId="0">
      <selection activeCell="A11" sqref="A11:D11"/>
    </sheetView>
  </sheetViews>
  <sheetFormatPr defaultColWidth="9.140625" defaultRowHeight="12.75" x14ac:dyDescent="0.2"/>
  <cols>
    <col min="1" max="3" width="6.85546875" customWidth="1"/>
    <col min="4" max="4" width="6.28515625" customWidth="1"/>
    <col min="5" max="5" width="4.42578125" customWidth="1"/>
    <col min="6" max="10" width="4.7109375" customWidth="1"/>
    <col min="11" max="12" width="5.5703125" customWidth="1"/>
    <col min="13" max="14" width="5.42578125" customWidth="1"/>
    <col min="15" max="15" width="5.28515625" customWidth="1"/>
    <col min="16" max="16" width="4.7109375" customWidth="1"/>
    <col min="17" max="17" width="5.42578125" customWidth="1"/>
    <col min="18" max="18" width="4.7109375" customWidth="1"/>
    <col min="19" max="19" width="5.28515625" customWidth="1"/>
    <col min="20" max="20" width="4.7109375" customWidth="1"/>
    <col min="21" max="21" width="5.28515625" customWidth="1"/>
    <col min="22" max="22" width="4.7109375" customWidth="1"/>
    <col min="23" max="23" width="5.28515625" customWidth="1"/>
    <col min="24" max="24" width="4.7109375" customWidth="1"/>
    <col min="25" max="26" width="5.5703125" customWidth="1"/>
    <col min="27" max="27" width="5.28515625" customWidth="1"/>
    <col min="28" max="28" width="6" customWidth="1"/>
    <col min="29" max="82" width="3.7109375" customWidth="1"/>
  </cols>
  <sheetData>
    <row r="1" spans="1:53" ht="21.95" customHeight="1" x14ac:dyDescent="0.2">
      <c r="A1" s="7" t="str">
        <f>T('Exhibit 13 Budget Cover Page'!A2)</f>
        <v>Program Services:</v>
      </c>
      <c r="F1" s="170" t="str">
        <f>T('Exhibit 13 Budget Cover Page'!G2)</f>
        <v>Older Americans Act OCA Title III B ( Omsbudsman General Fund)</v>
      </c>
      <c r="G1" s="170"/>
      <c r="H1" s="170"/>
      <c r="I1" s="170"/>
      <c r="J1" s="170"/>
      <c r="K1" s="170"/>
      <c r="L1" s="170"/>
      <c r="M1" s="170"/>
      <c r="N1" s="170"/>
      <c r="O1" s="170"/>
      <c r="P1" s="170"/>
      <c r="Q1" s="170"/>
      <c r="R1" s="170"/>
      <c r="S1" s="170"/>
      <c r="T1" s="170"/>
      <c r="U1" s="170"/>
      <c r="V1" s="170"/>
      <c r="W1" s="170"/>
      <c r="X1" s="170"/>
      <c r="Y1" s="170"/>
      <c r="Z1" s="170"/>
      <c r="AA1" s="170"/>
      <c r="AB1" s="170"/>
    </row>
    <row r="2" spans="1:53" ht="21.95" customHeight="1" x14ac:dyDescent="0.2">
      <c r="A2" s="7" t="str">
        <f>T('Exhibit 13 Budget Cover Page'!A4)</f>
        <v>Fiscal Year:</v>
      </c>
      <c r="F2" s="103" t="str">
        <f>T('Exhibit 13 Budget Cover Page'!G4:AK4)</f>
        <v>2023-24</v>
      </c>
      <c r="G2" s="103"/>
      <c r="H2" s="103"/>
      <c r="I2" s="103"/>
      <c r="J2" s="103"/>
      <c r="K2" s="103"/>
      <c r="L2" s="103"/>
      <c r="M2" s="103"/>
      <c r="N2" s="103"/>
      <c r="O2" s="103"/>
      <c r="P2" s="103"/>
      <c r="Q2" s="103"/>
      <c r="R2" s="103"/>
      <c r="S2" s="103"/>
      <c r="T2" s="103"/>
      <c r="U2" s="103"/>
      <c r="V2" s="103"/>
      <c r="W2" s="103"/>
      <c r="X2" s="103"/>
      <c r="Y2" s="103"/>
      <c r="Z2" s="103"/>
      <c r="AA2" s="103"/>
      <c r="AB2" s="103"/>
    </row>
    <row r="3" spans="1:53" s="6" customFormat="1" ht="21.95" hidden="1" customHeight="1" x14ac:dyDescent="0.2">
      <c r="A3" s="11" t="str">
        <f>T('Exhibit 13 Budget Cover Page'!A5)</f>
        <v>Subaward Number:</v>
      </c>
      <c r="B3" s="11"/>
      <c r="C3" s="11"/>
      <c r="D3" s="11"/>
      <c r="E3" s="10"/>
      <c r="F3" s="171" t="str">
        <f>T('Exhibit 13 Budget Cover Page'!G5:AK5)</f>
        <v>[Enter Subaward Number]</v>
      </c>
      <c r="G3" s="171"/>
      <c r="H3" s="171"/>
      <c r="I3" s="171"/>
      <c r="J3" s="171"/>
      <c r="K3" s="171"/>
      <c r="L3" s="171"/>
      <c r="M3" s="171"/>
      <c r="N3" s="171"/>
      <c r="O3" s="171"/>
      <c r="P3" s="171"/>
      <c r="Q3" s="171"/>
      <c r="R3" s="171"/>
      <c r="S3" s="171"/>
      <c r="T3" s="171"/>
      <c r="U3" s="171"/>
      <c r="V3" s="171"/>
      <c r="W3" s="171"/>
      <c r="X3" s="171"/>
      <c r="Y3" s="171"/>
      <c r="Z3" s="171"/>
      <c r="AA3" s="171"/>
      <c r="AB3" s="171"/>
      <c r="AC3" s="10"/>
      <c r="AD3" s="10"/>
      <c r="AE3" s="10"/>
      <c r="AF3" s="10"/>
      <c r="AG3" s="10"/>
      <c r="AH3" s="10"/>
      <c r="AI3" s="10"/>
      <c r="AJ3" s="10"/>
      <c r="AK3" s="10"/>
      <c r="AL3" s="10"/>
      <c r="AM3" s="10"/>
      <c r="AN3" s="10"/>
      <c r="AO3" s="10"/>
      <c r="AP3" s="10"/>
      <c r="AQ3" s="10"/>
      <c r="AR3" s="10"/>
      <c r="AS3" s="10"/>
      <c r="AT3" s="10"/>
      <c r="AU3" s="10"/>
      <c r="AV3" s="10"/>
      <c r="AW3" s="10"/>
      <c r="AX3" s="10"/>
      <c r="AY3" s="10"/>
      <c r="AZ3" s="10"/>
      <c r="BA3" s="10"/>
    </row>
    <row r="4" spans="1:53" s="12" customFormat="1" ht="21.95" hidden="1" customHeight="1" x14ac:dyDescent="0.2">
      <c r="A4" s="11" t="s">
        <v>20</v>
      </c>
      <c r="B4" s="11"/>
      <c r="C4" s="11"/>
      <c r="D4" s="11"/>
      <c r="F4" s="109" t="str">
        <f>T('Exhibit 13 Budget Cover Page'!G6:L6)</f>
        <v>N/A</v>
      </c>
      <c r="G4" s="109"/>
      <c r="H4" s="109"/>
      <c r="I4" s="109"/>
      <c r="J4" s="109"/>
      <c r="K4" s="109"/>
      <c r="L4" s="109"/>
      <c r="M4" s="109"/>
      <c r="N4" s="109"/>
      <c r="O4" s="109"/>
      <c r="P4" s="109"/>
      <c r="Q4" s="109"/>
      <c r="R4" s="172" t="s">
        <v>22</v>
      </c>
      <c r="S4" s="172"/>
      <c r="T4" s="172"/>
      <c r="U4" s="172"/>
      <c r="V4" s="172"/>
      <c r="W4" s="109" t="str">
        <f>T('Exhibit 13 Budget Cover Page'!Z6:AF6)</f>
        <v>N/A</v>
      </c>
      <c r="X4" s="109"/>
      <c r="Y4" s="109"/>
      <c r="Z4" s="109"/>
      <c r="AA4" s="109"/>
      <c r="AB4" s="109"/>
      <c r="AC4" s="17"/>
      <c r="AD4" s="17"/>
      <c r="AE4" s="17"/>
      <c r="AF4" s="17"/>
      <c r="AG4" s="173"/>
      <c r="AH4" s="173"/>
      <c r="AI4" s="173"/>
      <c r="AJ4" s="173"/>
      <c r="AK4" s="173"/>
      <c r="AY4" s="13"/>
      <c r="BA4" s="14" t="s">
        <v>33</v>
      </c>
    </row>
    <row r="5" spans="1:53" ht="21.95" customHeight="1" x14ac:dyDescent="0.2">
      <c r="A5" s="7" t="str">
        <f>T('Exhibit 13 Budget Cover Page'!A7:F7)</f>
        <v>BIDDER'S Legal Name:</v>
      </c>
      <c r="B5" s="1"/>
      <c r="C5" s="1"/>
      <c r="D5" s="1"/>
      <c r="E5" s="1"/>
      <c r="F5" s="109" t="str">
        <f>T('Exhibit 13 Budget Cover Page'!G7:AK7)</f>
        <v>[Enter Legal Name]</v>
      </c>
      <c r="G5" s="109"/>
      <c r="H5" s="109"/>
      <c r="I5" s="109"/>
      <c r="J5" s="109"/>
      <c r="K5" s="109"/>
      <c r="L5" s="109"/>
      <c r="M5" s="109"/>
      <c r="N5" s="109"/>
      <c r="O5" s="109"/>
      <c r="P5" s="109"/>
      <c r="Q5" s="109"/>
      <c r="R5" s="109"/>
      <c r="S5" s="109"/>
      <c r="T5" s="109"/>
      <c r="U5" s="109"/>
      <c r="V5" s="109"/>
      <c r="W5" s="109"/>
      <c r="X5" s="109"/>
      <c r="Y5" s="109"/>
      <c r="Z5" s="109"/>
      <c r="AA5" s="109"/>
      <c r="AB5" s="109"/>
    </row>
    <row r="6" spans="1:53" ht="25.5" customHeight="1" thickBot="1" x14ac:dyDescent="0.25">
      <c r="A6" s="110" t="s">
        <v>73</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row>
    <row r="7" spans="1:53" ht="21" customHeight="1" x14ac:dyDescent="0.2">
      <c r="A7" s="174" t="s">
        <v>74</v>
      </c>
      <c r="B7" s="175"/>
      <c r="C7" s="175"/>
      <c r="D7" s="175"/>
      <c r="E7" s="174" t="s">
        <v>75</v>
      </c>
      <c r="F7" s="174"/>
      <c r="G7" s="174" t="s">
        <v>76</v>
      </c>
      <c r="H7" s="174"/>
      <c r="I7" s="174" t="s">
        <v>77</v>
      </c>
      <c r="J7" s="176"/>
      <c r="K7" s="177" t="s">
        <v>78</v>
      </c>
      <c r="L7" s="178"/>
      <c r="M7" s="181" t="s">
        <v>274</v>
      </c>
      <c r="N7" s="182"/>
      <c r="O7" s="185" t="s">
        <v>284</v>
      </c>
      <c r="P7" s="186"/>
      <c r="Q7" s="186"/>
      <c r="R7" s="186"/>
      <c r="S7" s="186"/>
      <c r="T7" s="186"/>
      <c r="U7" s="186"/>
      <c r="V7" s="186"/>
      <c r="W7" s="186"/>
      <c r="X7" s="187"/>
      <c r="Y7" s="177" t="s">
        <v>79</v>
      </c>
      <c r="Z7" s="178"/>
      <c r="AA7" s="181" t="s">
        <v>80</v>
      </c>
      <c r="AB7" s="182"/>
      <c r="AC7" s="2"/>
    </row>
    <row r="8" spans="1:53" ht="33.75" customHeight="1" x14ac:dyDescent="0.2">
      <c r="A8" s="174"/>
      <c r="B8" s="175"/>
      <c r="C8" s="175"/>
      <c r="D8" s="175"/>
      <c r="E8" s="174"/>
      <c r="F8" s="174"/>
      <c r="G8" s="174"/>
      <c r="H8" s="174"/>
      <c r="I8" s="174"/>
      <c r="J8" s="176"/>
      <c r="K8" s="179"/>
      <c r="L8" s="180"/>
      <c r="M8" s="183"/>
      <c r="N8" s="184"/>
      <c r="O8" s="174" t="s">
        <v>81</v>
      </c>
      <c r="P8" s="174"/>
      <c r="Q8" s="174"/>
      <c r="R8" s="174"/>
      <c r="S8" s="174" t="s">
        <v>82</v>
      </c>
      <c r="T8" s="174"/>
      <c r="U8" s="174"/>
      <c r="V8" s="174"/>
      <c r="W8" s="176" t="s">
        <v>83</v>
      </c>
      <c r="X8" s="189"/>
      <c r="Y8" s="179"/>
      <c r="Z8" s="180"/>
      <c r="AA8" s="179"/>
      <c r="AB8" s="188"/>
      <c r="AC8" s="2"/>
    </row>
    <row r="9" spans="1:53" s="3" customFormat="1" ht="33" customHeight="1" x14ac:dyDescent="0.2">
      <c r="A9" s="175"/>
      <c r="B9" s="175"/>
      <c r="C9" s="175"/>
      <c r="D9" s="175"/>
      <c r="E9" s="174"/>
      <c r="F9" s="174"/>
      <c r="G9" s="174"/>
      <c r="H9" s="174"/>
      <c r="I9" s="174"/>
      <c r="J9" s="176"/>
      <c r="K9" s="190" t="s">
        <v>84</v>
      </c>
      <c r="L9" s="191"/>
      <c r="M9" s="183" t="s">
        <v>85</v>
      </c>
      <c r="N9" s="184"/>
      <c r="O9" s="174" t="s">
        <v>86</v>
      </c>
      <c r="P9" s="174"/>
      <c r="Q9" s="174" t="s">
        <v>87</v>
      </c>
      <c r="R9" s="175"/>
      <c r="S9" s="174" t="s">
        <v>86</v>
      </c>
      <c r="T9" s="174"/>
      <c r="U9" s="174" t="s">
        <v>87</v>
      </c>
      <c r="V9" s="175"/>
      <c r="W9" s="176" t="s">
        <v>86</v>
      </c>
      <c r="X9" s="189"/>
      <c r="Y9" s="190" t="s">
        <v>88</v>
      </c>
      <c r="Z9" s="191"/>
      <c r="AA9" s="190" t="s">
        <v>89</v>
      </c>
      <c r="AB9" s="184"/>
      <c r="AC9" s="2"/>
    </row>
    <row r="10" spans="1:53" x14ac:dyDescent="0.2">
      <c r="A10" s="192" t="s">
        <v>90</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4"/>
      <c r="AC10" s="2"/>
    </row>
    <row r="11" spans="1:53" s="1" customFormat="1" ht="23.25" customHeight="1" x14ac:dyDescent="0.2">
      <c r="A11" s="162" t="s">
        <v>91</v>
      </c>
      <c r="B11" s="163"/>
      <c r="C11" s="163"/>
      <c r="D11" s="164"/>
      <c r="E11" s="195"/>
      <c r="F11" s="195"/>
      <c r="G11" s="196"/>
      <c r="H11" s="196"/>
      <c r="I11" s="197"/>
      <c r="J11" s="198"/>
      <c r="K11" s="199" t="str">
        <f t="shared" ref="K11:K38" si="0">IF(E11="","",E11*G11*I11)</f>
        <v/>
      </c>
      <c r="L11" s="200"/>
      <c r="M11" s="160"/>
      <c r="N11" s="161"/>
      <c r="O11" s="161"/>
      <c r="P11" s="161"/>
      <c r="Q11" s="161"/>
      <c r="R11" s="161"/>
      <c r="S11" s="161"/>
      <c r="T11" s="161"/>
      <c r="U11" s="161"/>
      <c r="V11" s="161"/>
      <c r="W11" s="157"/>
      <c r="X11" s="158"/>
      <c r="Y11" s="199" t="str">
        <f t="shared" ref="Y11:Y16" si="1">IF(K11="","",SUM(M11:X11))</f>
        <v/>
      </c>
      <c r="Z11" s="200"/>
      <c r="AA11" s="201" t="str">
        <f t="shared" ref="AA11:AA25" si="2">IF(K11="","",(K11-Y11))</f>
        <v/>
      </c>
      <c r="AB11" s="202"/>
      <c r="AC11" s="2"/>
    </row>
    <row r="12" spans="1:53" ht="23.25" customHeight="1" x14ac:dyDescent="0.2">
      <c r="A12" s="162" t="s">
        <v>91</v>
      </c>
      <c r="B12" s="163"/>
      <c r="C12" s="163"/>
      <c r="D12" s="164"/>
      <c r="E12" s="203"/>
      <c r="F12" s="203"/>
      <c r="G12" s="196"/>
      <c r="H12" s="196"/>
      <c r="I12" s="197"/>
      <c r="J12" s="198"/>
      <c r="K12" s="199" t="str">
        <f t="shared" si="0"/>
        <v/>
      </c>
      <c r="L12" s="200"/>
      <c r="M12" s="159"/>
      <c r="N12" s="160"/>
      <c r="O12" s="161"/>
      <c r="P12" s="161"/>
      <c r="Q12" s="161"/>
      <c r="R12" s="161"/>
      <c r="S12" s="161"/>
      <c r="T12" s="161"/>
      <c r="U12" s="161"/>
      <c r="V12" s="161"/>
      <c r="W12" s="157"/>
      <c r="X12" s="158"/>
      <c r="Y12" s="199" t="str">
        <f t="shared" si="1"/>
        <v/>
      </c>
      <c r="Z12" s="200"/>
      <c r="AA12" s="201" t="str">
        <f t="shared" si="2"/>
        <v/>
      </c>
      <c r="AB12" s="202"/>
      <c r="AC12" s="2"/>
    </row>
    <row r="13" spans="1:53" ht="23.25" customHeight="1" x14ac:dyDescent="0.2">
      <c r="A13" s="162" t="s">
        <v>91</v>
      </c>
      <c r="B13" s="163"/>
      <c r="C13" s="163"/>
      <c r="D13" s="164"/>
      <c r="E13" s="203"/>
      <c r="F13" s="203"/>
      <c r="G13" s="196"/>
      <c r="H13" s="196"/>
      <c r="I13" s="197"/>
      <c r="J13" s="198"/>
      <c r="K13" s="199" t="str">
        <f t="shared" si="0"/>
        <v/>
      </c>
      <c r="L13" s="200"/>
      <c r="M13" s="159"/>
      <c r="N13" s="160"/>
      <c r="O13" s="161"/>
      <c r="P13" s="161"/>
      <c r="Q13" s="161"/>
      <c r="R13" s="161"/>
      <c r="S13" s="161"/>
      <c r="T13" s="161"/>
      <c r="U13" s="161"/>
      <c r="V13" s="161"/>
      <c r="W13" s="157"/>
      <c r="X13" s="158"/>
      <c r="Y13" s="199" t="str">
        <f t="shared" si="1"/>
        <v/>
      </c>
      <c r="Z13" s="200"/>
      <c r="AA13" s="201" t="str">
        <f t="shared" si="2"/>
        <v/>
      </c>
      <c r="AB13" s="202"/>
      <c r="AC13" s="2"/>
    </row>
    <row r="14" spans="1:53" ht="23.25" customHeight="1" x14ac:dyDescent="0.2">
      <c r="A14" s="162" t="s">
        <v>91</v>
      </c>
      <c r="B14" s="163"/>
      <c r="C14" s="163"/>
      <c r="D14" s="164"/>
      <c r="E14" s="203"/>
      <c r="F14" s="203"/>
      <c r="G14" s="196"/>
      <c r="H14" s="196"/>
      <c r="I14" s="197"/>
      <c r="J14" s="198"/>
      <c r="K14" s="199" t="str">
        <f t="shared" si="0"/>
        <v/>
      </c>
      <c r="L14" s="200"/>
      <c r="M14" s="159"/>
      <c r="N14" s="160"/>
      <c r="O14" s="161"/>
      <c r="P14" s="161"/>
      <c r="Q14" s="161"/>
      <c r="R14" s="161"/>
      <c r="S14" s="161"/>
      <c r="T14" s="161"/>
      <c r="U14" s="161"/>
      <c r="V14" s="161"/>
      <c r="W14" s="157"/>
      <c r="X14" s="158"/>
      <c r="Y14" s="199" t="str">
        <f t="shared" si="1"/>
        <v/>
      </c>
      <c r="Z14" s="200"/>
      <c r="AA14" s="201" t="str">
        <f t="shared" si="2"/>
        <v/>
      </c>
      <c r="AB14" s="202"/>
      <c r="AC14" s="2"/>
    </row>
    <row r="15" spans="1:53" ht="23.25" customHeight="1" x14ac:dyDescent="0.2">
      <c r="A15" s="162" t="s">
        <v>91</v>
      </c>
      <c r="B15" s="163"/>
      <c r="C15" s="163"/>
      <c r="D15" s="164"/>
      <c r="E15" s="203"/>
      <c r="F15" s="203"/>
      <c r="G15" s="196"/>
      <c r="H15" s="196"/>
      <c r="I15" s="197"/>
      <c r="J15" s="198"/>
      <c r="K15" s="199" t="str">
        <f t="shared" si="0"/>
        <v/>
      </c>
      <c r="L15" s="200"/>
      <c r="M15" s="159"/>
      <c r="N15" s="160"/>
      <c r="O15" s="161"/>
      <c r="P15" s="161"/>
      <c r="Q15" s="161"/>
      <c r="R15" s="161"/>
      <c r="S15" s="161"/>
      <c r="T15" s="161"/>
      <c r="U15" s="161"/>
      <c r="V15" s="161"/>
      <c r="W15" s="157"/>
      <c r="X15" s="158"/>
      <c r="Y15" s="199" t="str">
        <f t="shared" si="1"/>
        <v/>
      </c>
      <c r="Z15" s="200"/>
      <c r="AA15" s="201" t="str">
        <f t="shared" si="2"/>
        <v/>
      </c>
      <c r="AB15" s="202"/>
      <c r="AC15" s="2"/>
    </row>
    <row r="16" spans="1:53" ht="23.25" customHeight="1" x14ac:dyDescent="0.2">
      <c r="A16" s="162" t="s">
        <v>91</v>
      </c>
      <c r="B16" s="163"/>
      <c r="C16" s="163"/>
      <c r="D16" s="164"/>
      <c r="E16" s="203"/>
      <c r="F16" s="203"/>
      <c r="G16" s="196"/>
      <c r="H16" s="196"/>
      <c r="I16" s="197"/>
      <c r="J16" s="198"/>
      <c r="K16" s="199" t="str">
        <f t="shared" si="0"/>
        <v/>
      </c>
      <c r="L16" s="200"/>
      <c r="M16" s="159"/>
      <c r="N16" s="160"/>
      <c r="O16" s="161"/>
      <c r="P16" s="161"/>
      <c r="Q16" s="161"/>
      <c r="R16" s="161"/>
      <c r="S16" s="161"/>
      <c r="T16" s="161"/>
      <c r="U16" s="161"/>
      <c r="V16" s="161"/>
      <c r="W16" s="157"/>
      <c r="X16" s="158"/>
      <c r="Y16" s="199" t="str">
        <f t="shared" si="1"/>
        <v/>
      </c>
      <c r="Z16" s="200"/>
      <c r="AA16" s="201" t="str">
        <f t="shared" si="2"/>
        <v/>
      </c>
      <c r="AB16" s="202"/>
      <c r="AC16" s="2"/>
    </row>
    <row r="17" spans="1:29" ht="23.25" customHeight="1" x14ac:dyDescent="0.2">
      <c r="A17" s="162" t="s">
        <v>91</v>
      </c>
      <c r="B17" s="163"/>
      <c r="C17" s="163"/>
      <c r="D17" s="163"/>
      <c r="E17" s="203"/>
      <c r="F17" s="203"/>
      <c r="G17" s="196"/>
      <c r="H17" s="196"/>
      <c r="I17" s="197"/>
      <c r="J17" s="198"/>
      <c r="K17" s="153" t="str">
        <f t="shared" si="0"/>
        <v/>
      </c>
      <c r="L17" s="154"/>
      <c r="M17" s="159"/>
      <c r="N17" s="160"/>
      <c r="O17" s="161"/>
      <c r="P17" s="161"/>
      <c r="Q17" s="161"/>
      <c r="R17" s="161"/>
      <c r="S17" s="161"/>
      <c r="T17" s="161"/>
      <c r="U17" s="161"/>
      <c r="V17" s="161"/>
      <c r="W17" s="157"/>
      <c r="X17" s="158"/>
      <c r="Y17" s="153" t="str">
        <f>IF(K17="","",SUM(M17:X17))</f>
        <v/>
      </c>
      <c r="Z17" s="154"/>
      <c r="AA17" s="155" t="str">
        <f t="shared" si="2"/>
        <v/>
      </c>
      <c r="AB17" s="156"/>
      <c r="AC17" s="2"/>
    </row>
    <row r="18" spans="1:29" ht="23.25" customHeight="1" x14ac:dyDescent="0.2">
      <c r="A18" s="162" t="s">
        <v>91</v>
      </c>
      <c r="B18" s="163"/>
      <c r="C18" s="163"/>
      <c r="D18" s="164"/>
      <c r="E18" s="203"/>
      <c r="F18" s="203"/>
      <c r="G18" s="167"/>
      <c r="H18" s="167"/>
      <c r="I18" s="204"/>
      <c r="J18" s="168"/>
      <c r="K18" s="153" t="str">
        <f t="shared" si="0"/>
        <v/>
      </c>
      <c r="L18" s="154"/>
      <c r="M18" s="159"/>
      <c r="N18" s="160"/>
      <c r="O18" s="161"/>
      <c r="P18" s="161"/>
      <c r="Q18" s="161"/>
      <c r="R18" s="161"/>
      <c r="S18" s="161"/>
      <c r="T18" s="161"/>
      <c r="U18" s="161"/>
      <c r="V18" s="161"/>
      <c r="W18" s="157"/>
      <c r="X18" s="158"/>
      <c r="Y18" s="153" t="str">
        <f>IF(K18="","",SUM(M18:X18))</f>
        <v/>
      </c>
      <c r="Z18" s="154"/>
      <c r="AA18" s="155" t="str">
        <f t="shared" si="2"/>
        <v/>
      </c>
      <c r="AB18" s="156"/>
      <c r="AC18" s="2"/>
    </row>
    <row r="19" spans="1:29" s="1" customFormat="1" ht="23.25" customHeight="1" x14ac:dyDescent="0.2">
      <c r="A19" s="162" t="s">
        <v>91</v>
      </c>
      <c r="B19" s="163"/>
      <c r="C19" s="163"/>
      <c r="D19" s="164"/>
      <c r="E19" s="203"/>
      <c r="F19" s="203"/>
      <c r="G19" s="167"/>
      <c r="H19" s="167"/>
      <c r="I19" s="204"/>
      <c r="J19" s="168"/>
      <c r="K19" s="153" t="str">
        <f t="shared" si="0"/>
        <v/>
      </c>
      <c r="L19" s="154"/>
      <c r="M19" s="159"/>
      <c r="N19" s="160"/>
      <c r="O19" s="161"/>
      <c r="P19" s="161"/>
      <c r="Q19" s="161"/>
      <c r="R19" s="161"/>
      <c r="S19" s="161"/>
      <c r="T19" s="161"/>
      <c r="U19" s="161"/>
      <c r="V19" s="161"/>
      <c r="W19" s="157"/>
      <c r="X19" s="158"/>
      <c r="Y19" s="153" t="str">
        <f t="shared" ref="Y19:Y26" si="3">IF(K19="","",SUM(M19:X19))</f>
        <v/>
      </c>
      <c r="Z19" s="154"/>
      <c r="AA19" s="155" t="str">
        <f t="shared" si="2"/>
        <v/>
      </c>
      <c r="AB19" s="156"/>
      <c r="AC19" s="2"/>
    </row>
    <row r="20" spans="1:29" ht="23.25" customHeight="1" x14ac:dyDescent="0.2">
      <c r="A20" s="162" t="s">
        <v>91</v>
      </c>
      <c r="B20" s="163"/>
      <c r="C20" s="163"/>
      <c r="D20" s="164"/>
      <c r="E20" s="203"/>
      <c r="F20" s="203"/>
      <c r="G20" s="167"/>
      <c r="H20" s="167"/>
      <c r="I20" s="204"/>
      <c r="J20" s="168"/>
      <c r="K20" s="153" t="str">
        <f t="shared" si="0"/>
        <v/>
      </c>
      <c r="L20" s="154"/>
      <c r="M20" s="159"/>
      <c r="N20" s="160"/>
      <c r="O20" s="161"/>
      <c r="P20" s="161"/>
      <c r="Q20" s="161"/>
      <c r="R20" s="161"/>
      <c r="S20" s="161"/>
      <c r="T20" s="161"/>
      <c r="U20" s="161"/>
      <c r="V20" s="161"/>
      <c r="W20" s="157"/>
      <c r="X20" s="158"/>
      <c r="Y20" s="153" t="str">
        <f t="shared" si="3"/>
        <v/>
      </c>
      <c r="Z20" s="154"/>
      <c r="AA20" s="155" t="str">
        <f t="shared" si="2"/>
        <v/>
      </c>
      <c r="AB20" s="156"/>
      <c r="AC20" s="2"/>
    </row>
    <row r="21" spans="1:29" ht="23.25" customHeight="1" x14ac:dyDescent="0.2">
      <c r="A21" s="162" t="s">
        <v>91</v>
      </c>
      <c r="B21" s="163"/>
      <c r="C21" s="163"/>
      <c r="D21" s="164"/>
      <c r="E21" s="203"/>
      <c r="F21" s="203"/>
      <c r="G21" s="167"/>
      <c r="H21" s="167"/>
      <c r="I21" s="168"/>
      <c r="J21" s="169"/>
      <c r="K21" s="153" t="str">
        <f>IF(E21="","",E21*G21*I21)</f>
        <v/>
      </c>
      <c r="L21" s="154"/>
      <c r="M21" s="159"/>
      <c r="N21" s="160"/>
      <c r="O21" s="161"/>
      <c r="P21" s="161"/>
      <c r="Q21" s="161"/>
      <c r="R21" s="161"/>
      <c r="S21" s="161"/>
      <c r="T21" s="161"/>
      <c r="U21" s="161"/>
      <c r="V21" s="161"/>
      <c r="W21" s="157"/>
      <c r="X21" s="158"/>
      <c r="Y21" s="153" t="str">
        <f>IF(K21="","",SUM(M21:X21))</f>
        <v/>
      </c>
      <c r="Z21" s="154"/>
      <c r="AA21" s="155" t="str">
        <f t="shared" si="2"/>
        <v/>
      </c>
      <c r="AB21" s="156"/>
      <c r="AC21" s="2"/>
    </row>
    <row r="22" spans="1:29" ht="23.25" customHeight="1" x14ac:dyDescent="0.2">
      <c r="A22" s="162" t="s">
        <v>91</v>
      </c>
      <c r="B22" s="163"/>
      <c r="C22" s="163"/>
      <c r="D22" s="164"/>
      <c r="E22" s="203"/>
      <c r="F22" s="203"/>
      <c r="G22" s="167"/>
      <c r="H22" s="167"/>
      <c r="I22" s="204"/>
      <c r="J22" s="168"/>
      <c r="K22" s="153" t="str">
        <f>IF(E22="","",E22*G22*I22)</f>
        <v/>
      </c>
      <c r="L22" s="154"/>
      <c r="M22" s="159"/>
      <c r="N22" s="160"/>
      <c r="O22" s="161"/>
      <c r="P22" s="161"/>
      <c r="Q22" s="161"/>
      <c r="R22" s="161"/>
      <c r="S22" s="161"/>
      <c r="T22" s="161"/>
      <c r="U22" s="161"/>
      <c r="V22" s="161"/>
      <c r="W22" s="157"/>
      <c r="X22" s="158"/>
      <c r="Y22" s="153" t="str">
        <f>IF(K22="","",SUM(M22:X22))</f>
        <v/>
      </c>
      <c r="Z22" s="154"/>
      <c r="AA22" s="155" t="str">
        <f t="shared" si="2"/>
        <v/>
      </c>
      <c r="AB22" s="156"/>
      <c r="AC22" s="2"/>
    </row>
    <row r="23" spans="1:29" ht="23.25" customHeight="1" x14ac:dyDescent="0.2">
      <c r="A23" s="162" t="s">
        <v>91</v>
      </c>
      <c r="B23" s="163"/>
      <c r="C23" s="163"/>
      <c r="D23" s="164"/>
      <c r="E23" s="203"/>
      <c r="F23" s="203"/>
      <c r="G23" s="167"/>
      <c r="H23" s="167"/>
      <c r="I23" s="204"/>
      <c r="J23" s="168"/>
      <c r="K23" s="153" t="str">
        <f t="shared" si="0"/>
        <v/>
      </c>
      <c r="L23" s="154"/>
      <c r="M23" s="159"/>
      <c r="N23" s="160"/>
      <c r="O23" s="161"/>
      <c r="P23" s="161"/>
      <c r="Q23" s="161"/>
      <c r="R23" s="161"/>
      <c r="S23" s="161"/>
      <c r="T23" s="161"/>
      <c r="U23" s="161"/>
      <c r="V23" s="161"/>
      <c r="W23" s="157"/>
      <c r="X23" s="158"/>
      <c r="Y23" s="153" t="str">
        <f t="shared" si="3"/>
        <v/>
      </c>
      <c r="Z23" s="154"/>
      <c r="AA23" s="155" t="str">
        <f t="shared" si="2"/>
        <v/>
      </c>
      <c r="AB23" s="156"/>
      <c r="AC23" s="2"/>
    </row>
    <row r="24" spans="1:29" ht="23.25" customHeight="1" x14ac:dyDescent="0.2">
      <c r="A24" s="162" t="s">
        <v>91</v>
      </c>
      <c r="B24" s="163"/>
      <c r="C24" s="163"/>
      <c r="D24" s="163"/>
      <c r="E24" s="165"/>
      <c r="F24" s="166"/>
      <c r="G24" s="167"/>
      <c r="H24" s="167"/>
      <c r="I24" s="168"/>
      <c r="J24" s="169"/>
      <c r="K24" s="153" t="str">
        <f t="shared" si="0"/>
        <v/>
      </c>
      <c r="L24" s="154"/>
      <c r="M24" s="159"/>
      <c r="N24" s="160"/>
      <c r="O24" s="161"/>
      <c r="P24" s="161"/>
      <c r="Q24" s="161"/>
      <c r="R24" s="161"/>
      <c r="S24" s="161"/>
      <c r="T24" s="161"/>
      <c r="U24" s="161"/>
      <c r="V24" s="161"/>
      <c r="W24" s="157"/>
      <c r="X24" s="158"/>
      <c r="Y24" s="153" t="str">
        <f t="shared" si="3"/>
        <v/>
      </c>
      <c r="Z24" s="154"/>
      <c r="AA24" s="155" t="str">
        <f t="shared" si="2"/>
        <v/>
      </c>
      <c r="AB24" s="156"/>
      <c r="AC24" s="2"/>
    </row>
    <row r="25" spans="1:29" ht="23.25" customHeight="1" x14ac:dyDescent="0.2">
      <c r="A25" s="162" t="s">
        <v>91</v>
      </c>
      <c r="B25" s="163"/>
      <c r="C25" s="163"/>
      <c r="D25" s="163"/>
      <c r="E25" s="165"/>
      <c r="F25" s="166"/>
      <c r="G25" s="167"/>
      <c r="H25" s="167"/>
      <c r="I25" s="168"/>
      <c r="J25" s="169"/>
      <c r="K25" s="153" t="str">
        <f t="shared" si="0"/>
        <v/>
      </c>
      <c r="L25" s="154"/>
      <c r="M25" s="159"/>
      <c r="N25" s="160"/>
      <c r="O25" s="161"/>
      <c r="P25" s="161"/>
      <c r="Q25" s="161"/>
      <c r="R25" s="161"/>
      <c r="S25" s="161"/>
      <c r="T25" s="161"/>
      <c r="U25" s="161"/>
      <c r="V25" s="161"/>
      <c r="W25" s="157"/>
      <c r="X25" s="158"/>
      <c r="Y25" s="153" t="str">
        <f t="shared" si="3"/>
        <v/>
      </c>
      <c r="Z25" s="154"/>
      <c r="AA25" s="155" t="str">
        <f t="shared" si="2"/>
        <v/>
      </c>
      <c r="AB25" s="156"/>
      <c r="AC25" s="2"/>
    </row>
    <row r="26" spans="1:29" ht="23.25" customHeight="1" x14ac:dyDescent="0.2">
      <c r="A26" s="162" t="s">
        <v>91</v>
      </c>
      <c r="B26" s="163"/>
      <c r="C26" s="163"/>
      <c r="D26" s="164"/>
      <c r="E26" s="165"/>
      <c r="F26" s="166"/>
      <c r="G26" s="167"/>
      <c r="H26" s="167"/>
      <c r="I26" s="168"/>
      <c r="J26" s="169"/>
      <c r="K26" s="153" t="str">
        <f t="shared" si="0"/>
        <v/>
      </c>
      <c r="L26" s="154"/>
      <c r="M26" s="159"/>
      <c r="N26" s="160"/>
      <c r="O26" s="161"/>
      <c r="P26" s="161"/>
      <c r="Q26" s="161"/>
      <c r="R26" s="161"/>
      <c r="S26" s="161"/>
      <c r="T26" s="161"/>
      <c r="U26" s="161"/>
      <c r="V26" s="161"/>
      <c r="W26" s="157"/>
      <c r="X26" s="158"/>
      <c r="Y26" s="153" t="str">
        <f t="shared" si="3"/>
        <v/>
      </c>
      <c r="Z26" s="154"/>
      <c r="AA26" s="155" t="str">
        <f t="shared" ref="AA26:AA36" si="4">IF(K26="","",(K26-Y26))</f>
        <v/>
      </c>
      <c r="AB26" s="156"/>
      <c r="AC26" s="2"/>
    </row>
    <row r="27" spans="1:29" ht="23.25" customHeight="1" x14ac:dyDescent="0.2">
      <c r="A27" s="162" t="s">
        <v>91</v>
      </c>
      <c r="B27" s="163"/>
      <c r="C27" s="163"/>
      <c r="D27" s="164"/>
      <c r="E27" s="165"/>
      <c r="F27" s="166"/>
      <c r="G27" s="167"/>
      <c r="H27" s="167"/>
      <c r="I27" s="168"/>
      <c r="J27" s="169"/>
      <c r="K27" s="153" t="str">
        <f t="shared" si="0"/>
        <v/>
      </c>
      <c r="L27" s="154"/>
      <c r="M27" s="159"/>
      <c r="N27" s="160"/>
      <c r="O27" s="161"/>
      <c r="P27" s="161"/>
      <c r="Q27" s="161"/>
      <c r="R27" s="161"/>
      <c r="S27" s="161"/>
      <c r="T27" s="161"/>
      <c r="U27" s="161"/>
      <c r="V27" s="161"/>
      <c r="W27" s="157"/>
      <c r="X27" s="158"/>
      <c r="Y27" s="153" t="str">
        <f t="shared" ref="Y27:Y41" si="5">IF(K27="","",SUM(M27:X27))</f>
        <v/>
      </c>
      <c r="Z27" s="154"/>
      <c r="AA27" s="155" t="str">
        <f t="shared" si="4"/>
        <v/>
      </c>
      <c r="AB27" s="156"/>
      <c r="AC27" s="2"/>
    </row>
    <row r="28" spans="1:29" ht="23.25" customHeight="1" x14ac:dyDescent="0.2">
      <c r="A28" s="162" t="s">
        <v>91</v>
      </c>
      <c r="B28" s="163"/>
      <c r="C28" s="163"/>
      <c r="D28" s="164"/>
      <c r="E28" s="165"/>
      <c r="F28" s="166"/>
      <c r="G28" s="167"/>
      <c r="H28" s="167"/>
      <c r="I28" s="168"/>
      <c r="J28" s="169"/>
      <c r="K28" s="153" t="str">
        <f t="shared" si="0"/>
        <v/>
      </c>
      <c r="L28" s="154"/>
      <c r="M28" s="159"/>
      <c r="N28" s="160"/>
      <c r="O28" s="161"/>
      <c r="P28" s="161"/>
      <c r="Q28" s="161"/>
      <c r="R28" s="161"/>
      <c r="S28" s="161"/>
      <c r="T28" s="161"/>
      <c r="U28" s="161"/>
      <c r="V28" s="161"/>
      <c r="W28" s="157"/>
      <c r="X28" s="158"/>
      <c r="Y28" s="153" t="str">
        <f t="shared" si="5"/>
        <v/>
      </c>
      <c r="Z28" s="154"/>
      <c r="AA28" s="155" t="str">
        <f t="shared" si="4"/>
        <v/>
      </c>
      <c r="AB28" s="156"/>
      <c r="AC28" s="2"/>
    </row>
    <row r="29" spans="1:29" ht="23.25" customHeight="1" x14ac:dyDescent="0.2">
      <c r="A29" s="162" t="s">
        <v>91</v>
      </c>
      <c r="B29" s="163"/>
      <c r="C29" s="163"/>
      <c r="D29" s="164"/>
      <c r="E29" s="165"/>
      <c r="F29" s="166"/>
      <c r="G29" s="167"/>
      <c r="H29" s="167"/>
      <c r="I29" s="168"/>
      <c r="J29" s="169"/>
      <c r="K29" s="153" t="str">
        <f t="shared" si="0"/>
        <v/>
      </c>
      <c r="L29" s="154"/>
      <c r="M29" s="159"/>
      <c r="N29" s="160"/>
      <c r="O29" s="161"/>
      <c r="P29" s="161"/>
      <c r="Q29" s="161"/>
      <c r="R29" s="161"/>
      <c r="S29" s="161"/>
      <c r="T29" s="161"/>
      <c r="U29" s="161"/>
      <c r="V29" s="161"/>
      <c r="W29" s="157"/>
      <c r="X29" s="158"/>
      <c r="Y29" s="153" t="str">
        <f t="shared" si="5"/>
        <v/>
      </c>
      <c r="Z29" s="154"/>
      <c r="AA29" s="155" t="str">
        <f t="shared" si="4"/>
        <v/>
      </c>
      <c r="AB29" s="156"/>
      <c r="AC29" s="2"/>
    </row>
    <row r="30" spans="1:29" ht="23.25" customHeight="1" x14ac:dyDescent="0.2">
      <c r="A30" s="162" t="s">
        <v>91</v>
      </c>
      <c r="B30" s="163"/>
      <c r="C30" s="163"/>
      <c r="D30" s="163"/>
      <c r="E30" s="205"/>
      <c r="F30" s="205"/>
      <c r="G30" s="167"/>
      <c r="H30" s="167"/>
      <c r="I30" s="168"/>
      <c r="J30" s="169"/>
      <c r="K30" s="153" t="str">
        <f t="shared" ref="K30:K36" si="6">IF(E30="","",E30*G30*I30)</f>
        <v/>
      </c>
      <c r="L30" s="154"/>
      <c r="M30" s="159"/>
      <c r="N30" s="160"/>
      <c r="O30" s="161"/>
      <c r="P30" s="161"/>
      <c r="Q30" s="161"/>
      <c r="R30" s="161"/>
      <c r="S30" s="161"/>
      <c r="T30" s="161"/>
      <c r="U30" s="161"/>
      <c r="V30" s="161"/>
      <c r="W30" s="157"/>
      <c r="X30" s="158"/>
      <c r="Y30" s="153" t="str">
        <f t="shared" ref="Y30:Y36" si="7">IF(K30="","",SUM(M30:X30))</f>
        <v/>
      </c>
      <c r="Z30" s="154"/>
      <c r="AA30" s="155" t="str">
        <f t="shared" si="4"/>
        <v/>
      </c>
      <c r="AB30" s="156"/>
      <c r="AC30" s="2"/>
    </row>
    <row r="31" spans="1:29" ht="23.25" customHeight="1" x14ac:dyDescent="0.2">
      <c r="A31" s="162" t="s">
        <v>91</v>
      </c>
      <c r="B31" s="163"/>
      <c r="C31" s="163"/>
      <c r="D31" s="163"/>
      <c r="E31" s="165"/>
      <c r="F31" s="166"/>
      <c r="G31" s="167"/>
      <c r="H31" s="167"/>
      <c r="I31" s="168"/>
      <c r="J31" s="169"/>
      <c r="K31" s="153" t="str">
        <f t="shared" si="6"/>
        <v/>
      </c>
      <c r="L31" s="154"/>
      <c r="M31" s="159"/>
      <c r="N31" s="160"/>
      <c r="O31" s="161"/>
      <c r="P31" s="161"/>
      <c r="Q31" s="161"/>
      <c r="R31" s="161"/>
      <c r="S31" s="161"/>
      <c r="T31" s="161"/>
      <c r="U31" s="161"/>
      <c r="V31" s="161"/>
      <c r="W31" s="157"/>
      <c r="X31" s="158"/>
      <c r="Y31" s="153" t="str">
        <f t="shared" si="7"/>
        <v/>
      </c>
      <c r="Z31" s="154"/>
      <c r="AA31" s="155" t="str">
        <f t="shared" si="4"/>
        <v/>
      </c>
      <c r="AB31" s="156"/>
      <c r="AC31" s="2"/>
    </row>
    <row r="32" spans="1:29" ht="23.25" customHeight="1" x14ac:dyDescent="0.2">
      <c r="A32" s="162" t="s">
        <v>91</v>
      </c>
      <c r="B32" s="163"/>
      <c r="C32" s="163"/>
      <c r="D32" s="163"/>
      <c r="E32" s="165"/>
      <c r="F32" s="166"/>
      <c r="G32" s="167"/>
      <c r="H32" s="167"/>
      <c r="I32" s="168"/>
      <c r="J32" s="169"/>
      <c r="K32" s="153" t="str">
        <f t="shared" si="6"/>
        <v/>
      </c>
      <c r="L32" s="154"/>
      <c r="M32" s="159"/>
      <c r="N32" s="160"/>
      <c r="O32" s="161"/>
      <c r="P32" s="161"/>
      <c r="Q32" s="161"/>
      <c r="R32" s="161"/>
      <c r="S32" s="161"/>
      <c r="T32" s="161"/>
      <c r="U32" s="161"/>
      <c r="V32" s="161"/>
      <c r="W32" s="157"/>
      <c r="X32" s="158"/>
      <c r="Y32" s="153" t="str">
        <f t="shared" si="7"/>
        <v/>
      </c>
      <c r="Z32" s="154"/>
      <c r="AA32" s="155" t="str">
        <f t="shared" si="4"/>
        <v/>
      </c>
      <c r="AB32" s="156"/>
      <c r="AC32" s="2"/>
    </row>
    <row r="33" spans="1:29" ht="23.25" customHeight="1" x14ac:dyDescent="0.2">
      <c r="A33" s="162" t="s">
        <v>91</v>
      </c>
      <c r="B33" s="163"/>
      <c r="C33" s="163"/>
      <c r="D33" s="164"/>
      <c r="E33" s="165"/>
      <c r="F33" s="166"/>
      <c r="G33" s="167"/>
      <c r="H33" s="167"/>
      <c r="I33" s="168"/>
      <c r="J33" s="169"/>
      <c r="K33" s="153" t="str">
        <f t="shared" si="6"/>
        <v/>
      </c>
      <c r="L33" s="154"/>
      <c r="M33" s="159"/>
      <c r="N33" s="160"/>
      <c r="O33" s="161"/>
      <c r="P33" s="161"/>
      <c r="Q33" s="161"/>
      <c r="R33" s="161"/>
      <c r="S33" s="161"/>
      <c r="T33" s="161"/>
      <c r="U33" s="161"/>
      <c r="V33" s="161"/>
      <c r="W33" s="157"/>
      <c r="X33" s="158"/>
      <c r="Y33" s="153" t="str">
        <f t="shared" si="7"/>
        <v/>
      </c>
      <c r="Z33" s="154"/>
      <c r="AA33" s="155" t="str">
        <f t="shared" si="4"/>
        <v/>
      </c>
      <c r="AB33" s="156"/>
      <c r="AC33" s="2"/>
    </row>
    <row r="34" spans="1:29" ht="23.25" customHeight="1" x14ac:dyDescent="0.2">
      <c r="A34" s="162" t="s">
        <v>91</v>
      </c>
      <c r="B34" s="163"/>
      <c r="C34" s="163"/>
      <c r="D34" s="164"/>
      <c r="E34" s="165"/>
      <c r="F34" s="166"/>
      <c r="G34" s="167"/>
      <c r="H34" s="167"/>
      <c r="I34" s="168"/>
      <c r="J34" s="169"/>
      <c r="K34" s="153" t="str">
        <f t="shared" si="6"/>
        <v/>
      </c>
      <c r="L34" s="154"/>
      <c r="M34" s="159"/>
      <c r="N34" s="160"/>
      <c r="O34" s="161"/>
      <c r="P34" s="161"/>
      <c r="Q34" s="161"/>
      <c r="R34" s="161"/>
      <c r="S34" s="161"/>
      <c r="T34" s="161"/>
      <c r="U34" s="161"/>
      <c r="V34" s="161"/>
      <c r="W34" s="157"/>
      <c r="X34" s="158"/>
      <c r="Y34" s="153" t="str">
        <f t="shared" si="7"/>
        <v/>
      </c>
      <c r="Z34" s="154"/>
      <c r="AA34" s="155" t="str">
        <f t="shared" si="4"/>
        <v/>
      </c>
      <c r="AB34" s="156"/>
      <c r="AC34" s="2"/>
    </row>
    <row r="35" spans="1:29" ht="23.25" customHeight="1" x14ac:dyDescent="0.2">
      <c r="A35" s="162" t="s">
        <v>91</v>
      </c>
      <c r="B35" s="163"/>
      <c r="C35" s="163"/>
      <c r="D35" s="164"/>
      <c r="E35" s="165"/>
      <c r="F35" s="166"/>
      <c r="G35" s="167"/>
      <c r="H35" s="167"/>
      <c r="I35" s="168"/>
      <c r="J35" s="169"/>
      <c r="K35" s="153" t="str">
        <f t="shared" si="6"/>
        <v/>
      </c>
      <c r="L35" s="154"/>
      <c r="M35" s="159"/>
      <c r="N35" s="160"/>
      <c r="O35" s="161"/>
      <c r="P35" s="161"/>
      <c r="Q35" s="161"/>
      <c r="R35" s="161"/>
      <c r="S35" s="161"/>
      <c r="T35" s="161"/>
      <c r="U35" s="161"/>
      <c r="V35" s="161"/>
      <c r="W35" s="157"/>
      <c r="X35" s="158"/>
      <c r="Y35" s="153" t="str">
        <f t="shared" si="7"/>
        <v/>
      </c>
      <c r="Z35" s="154"/>
      <c r="AA35" s="155" t="str">
        <f t="shared" si="4"/>
        <v/>
      </c>
      <c r="AB35" s="156"/>
      <c r="AC35" s="2"/>
    </row>
    <row r="36" spans="1:29" ht="23.25" customHeight="1" x14ac:dyDescent="0.2">
      <c r="A36" s="162" t="s">
        <v>91</v>
      </c>
      <c r="B36" s="163"/>
      <c r="C36" s="163"/>
      <c r="D36" s="164"/>
      <c r="E36" s="165"/>
      <c r="F36" s="166"/>
      <c r="G36" s="167"/>
      <c r="H36" s="167"/>
      <c r="I36" s="168"/>
      <c r="J36" s="169"/>
      <c r="K36" s="153" t="str">
        <f t="shared" si="6"/>
        <v/>
      </c>
      <c r="L36" s="154"/>
      <c r="M36" s="159"/>
      <c r="N36" s="160"/>
      <c r="O36" s="161"/>
      <c r="P36" s="161"/>
      <c r="Q36" s="161"/>
      <c r="R36" s="161"/>
      <c r="S36" s="161"/>
      <c r="T36" s="161"/>
      <c r="U36" s="161"/>
      <c r="V36" s="161"/>
      <c r="W36" s="157"/>
      <c r="X36" s="158"/>
      <c r="Y36" s="153" t="str">
        <f t="shared" si="7"/>
        <v/>
      </c>
      <c r="Z36" s="154"/>
      <c r="AA36" s="155" t="str">
        <f t="shared" si="4"/>
        <v/>
      </c>
      <c r="AB36" s="156"/>
      <c r="AC36" s="2"/>
    </row>
    <row r="37" spans="1:29" ht="23.25" customHeight="1" x14ac:dyDescent="0.2">
      <c r="A37" s="162" t="s">
        <v>91</v>
      </c>
      <c r="B37" s="163"/>
      <c r="C37" s="163"/>
      <c r="D37" s="164"/>
      <c r="E37" s="165"/>
      <c r="F37" s="166"/>
      <c r="G37" s="167"/>
      <c r="H37" s="167"/>
      <c r="I37" s="168"/>
      <c r="J37" s="169"/>
      <c r="K37" s="153" t="str">
        <f t="shared" si="0"/>
        <v/>
      </c>
      <c r="L37" s="154"/>
      <c r="M37" s="159"/>
      <c r="N37" s="160"/>
      <c r="O37" s="161"/>
      <c r="P37" s="161"/>
      <c r="Q37" s="161"/>
      <c r="R37" s="161"/>
      <c r="S37" s="161"/>
      <c r="T37" s="161"/>
      <c r="U37" s="161"/>
      <c r="V37" s="161"/>
      <c r="W37" s="157"/>
      <c r="X37" s="158"/>
      <c r="Y37" s="153" t="str">
        <f t="shared" si="5"/>
        <v/>
      </c>
      <c r="Z37" s="154"/>
      <c r="AA37" s="155" t="str">
        <f t="shared" ref="AA37:AA41" si="8">IF(K37="","",(K37-Y37))</f>
        <v/>
      </c>
      <c r="AB37" s="156"/>
      <c r="AC37" s="2"/>
    </row>
    <row r="38" spans="1:29" ht="23.25" customHeight="1" x14ac:dyDescent="0.2">
      <c r="A38" s="162" t="s">
        <v>91</v>
      </c>
      <c r="B38" s="163"/>
      <c r="C38" s="163"/>
      <c r="D38" s="163"/>
      <c r="E38" s="165"/>
      <c r="F38" s="166"/>
      <c r="G38" s="167"/>
      <c r="H38" s="167"/>
      <c r="I38" s="168"/>
      <c r="J38" s="169"/>
      <c r="K38" s="199" t="str">
        <f t="shared" si="0"/>
        <v/>
      </c>
      <c r="L38" s="200"/>
      <c r="M38" s="159"/>
      <c r="N38" s="160"/>
      <c r="O38" s="161"/>
      <c r="P38" s="161"/>
      <c r="Q38" s="161"/>
      <c r="R38" s="161"/>
      <c r="S38" s="161"/>
      <c r="T38" s="161"/>
      <c r="U38" s="161"/>
      <c r="V38" s="161"/>
      <c r="W38" s="157"/>
      <c r="X38" s="158"/>
      <c r="Y38" s="199" t="str">
        <f t="shared" si="5"/>
        <v/>
      </c>
      <c r="Z38" s="200"/>
      <c r="AA38" s="201" t="str">
        <f t="shared" si="8"/>
        <v/>
      </c>
      <c r="AB38" s="202"/>
      <c r="AC38" s="2"/>
    </row>
    <row r="39" spans="1:29" ht="25.5" customHeight="1" x14ac:dyDescent="0.2">
      <c r="A39" s="206" t="s">
        <v>92</v>
      </c>
      <c r="B39" s="206"/>
      <c r="C39" s="206"/>
      <c r="D39" s="206"/>
      <c r="E39" s="207"/>
      <c r="F39" s="208"/>
      <c r="G39" s="208"/>
      <c r="H39" s="208"/>
      <c r="I39" s="208"/>
      <c r="J39" s="209"/>
      <c r="K39" s="199">
        <f>SUM(K11:L38)</f>
        <v>0</v>
      </c>
      <c r="L39" s="200"/>
      <c r="M39" s="216">
        <f>SUM(M11:N38)</f>
        <v>0</v>
      </c>
      <c r="N39" s="217"/>
      <c r="O39" s="217">
        <f>SUM(O11:P38)</f>
        <v>0</v>
      </c>
      <c r="P39" s="217"/>
      <c r="Q39" s="217">
        <f>SUM(Q11:R38)</f>
        <v>0</v>
      </c>
      <c r="R39" s="217"/>
      <c r="S39" s="217">
        <f>SUM(S11:T38)</f>
        <v>0</v>
      </c>
      <c r="T39" s="217"/>
      <c r="U39" s="217">
        <f>SUM(U11:V38)</f>
        <v>0</v>
      </c>
      <c r="V39" s="217"/>
      <c r="W39" s="217">
        <f>SUM(W11:X38)</f>
        <v>0</v>
      </c>
      <c r="X39" s="218"/>
      <c r="Y39" s="199">
        <f t="shared" si="5"/>
        <v>0</v>
      </c>
      <c r="Z39" s="200"/>
      <c r="AA39" s="219">
        <f t="shared" si="8"/>
        <v>0</v>
      </c>
      <c r="AB39" s="220"/>
      <c r="AC39" s="2"/>
    </row>
    <row r="40" spans="1:29" ht="23.25" customHeight="1" x14ac:dyDescent="0.2">
      <c r="A40" s="227" t="s">
        <v>93</v>
      </c>
      <c r="B40" s="228"/>
      <c r="C40" s="223" t="s">
        <v>94</v>
      </c>
      <c r="D40" s="224"/>
      <c r="E40" s="210"/>
      <c r="F40" s="211"/>
      <c r="G40" s="211"/>
      <c r="H40" s="211"/>
      <c r="I40" s="211"/>
      <c r="J40" s="212"/>
      <c r="K40" s="199" t="str">
        <f>IF(C40="[Enter Rate]","",K39*C40)</f>
        <v/>
      </c>
      <c r="L40" s="200"/>
      <c r="M40" s="225" t="s">
        <v>95</v>
      </c>
      <c r="N40" s="226"/>
      <c r="O40" s="225" t="s">
        <v>95</v>
      </c>
      <c r="P40" s="226"/>
      <c r="Q40" s="225" t="s">
        <v>95</v>
      </c>
      <c r="R40" s="226"/>
      <c r="S40" s="225" t="s">
        <v>95</v>
      </c>
      <c r="T40" s="226"/>
      <c r="U40" s="225" t="s">
        <v>95</v>
      </c>
      <c r="V40" s="226"/>
      <c r="W40" s="225" t="s">
        <v>95</v>
      </c>
      <c r="X40" s="226"/>
      <c r="Y40" s="199" t="str">
        <f t="shared" si="5"/>
        <v/>
      </c>
      <c r="Z40" s="200"/>
      <c r="AA40" s="201" t="str">
        <f t="shared" si="8"/>
        <v/>
      </c>
      <c r="AB40" s="202"/>
      <c r="AC40" s="2"/>
    </row>
    <row r="41" spans="1:29" ht="23.25" customHeight="1" x14ac:dyDescent="0.2">
      <c r="A41" s="221" t="s">
        <v>96</v>
      </c>
      <c r="B41" s="222"/>
      <c r="C41" s="223" t="s">
        <v>94</v>
      </c>
      <c r="D41" s="224"/>
      <c r="E41" s="210"/>
      <c r="F41" s="211"/>
      <c r="G41" s="211"/>
      <c r="H41" s="211"/>
      <c r="I41" s="211"/>
      <c r="J41" s="212"/>
      <c r="K41" s="199" t="str">
        <f>IF(C41="[Enter Rate]","",K39*C41)</f>
        <v/>
      </c>
      <c r="L41" s="200"/>
      <c r="M41" s="225" t="s">
        <v>97</v>
      </c>
      <c r="N41" s="226"/>
      <c r="O41" s="225" t="s">
        <v>97</v>
      </c>
      <c r="P41" s="226"/>
      <c r="Q41" s="225" t="s">
        <v>97</v>
      </c>
      <c r="R41" s="226"/>
      <c r="S41" s="225" t="s">
        <v>97</v>
      </c>
      <c r="T41" s="226"/>
      <c r="U41" s="225" t="s">
        <v>97</v>
      </c>
      <c r="V41" s="226"/>
      <c r="W41" s="225" t="s">
        <v>97</v>
      </c>
      <c r="X41" s="226"/>
      <c r="Y41" s="199" t="str">
        <f t="shared" si="5"/>
        <v/>
      </c>
      <c r="Z41" s="200"/>
      <c r="AA41" s="201" t="str">
        <f t="shared" si="8"/>
        <v/>
      </c>
      <c r="AB41" s="202"/>
      <c r="AC41" s="2"/>
    </row>
    <row r="42" spans="1:29" ht="18" customHeight="1" x14ac:dyDescent="0.2">
      <c r="A42" s="244" t="s">
        <v>98</v>
      </c>
      <c r="B42" s="244"/>
      <c r="C42" s="244"/>
      <c r="D42" s="244"/>
      <c r="E42" s="213"/>
      <c r="F42" s="214"/>
      <c r="G42" s="214"/>
      <c r="H42" s="214"/>
      <c r="I42" s="214"/>
      <c r="J42" s="215"/>
      <c r="K42" s="199">
        <f>SUM(K39:L41)</f>
        <v>0</v>
      </c>
      <c r="L42" s="200"/>
      <c r="M42" s="233">
        <f>SUM(M39:N41)</f>
        <v>0</v>
      </c>
      <c r="N42" s="234"/>
      <c r="O42" s="233">
        <f>SUM(O39:P41)</f>
        <v>0</v>
      </c>
      <c r="P42" s="234"/>
      <c r="Q42" s="233">
        <f>SUM(Q39:R41)</f>
        <v>0</v>
      </c>
      <c r="R42" s="234"/>
      <c r="S42" s="233">
        <f>SUM(S39:T41)</f>
        <v>0</v>
      </c>
      <c r="T42" s="234"/>
      <c r="U42" s="233">
        <f>SUM(U39:V41)</f>
        <v>0</v>
      </c>
      <c r="V42" s="234"/>
      <c r="W42" s="233">
        <f>SUM(W39:X41)</f>
        <v>0</v>
      </c>
      <c r="X42" s="234"/>
      <c r="Y42" s="199">
        <f>SUM(Y39:Z41)</f>
        <v>0</v>
      </c>
      <c r="Z42" s="200"/>
      <c r="AA42" s="219">
        <f>IF(K42="","",(K42-Y42))</f>
        <v>0</v>
      </c>
      <c r="AB42" s="220"/>
      <c r="AC42" s="2"/>
    </row>
    <row r="43" spans="1:29" x14ac:dyDescent="0.2">
      <c r="A43" s="192" t="s">
        <v>99</v>
      </c>
      <c r="B43" s="193"/>
      <c r="C43" s="193"/>
      <c r="D43" s="193"/>
      <c r="E43" s="193"/>
      <c r="F43" s="193"/>
      <c r="G43" s="193"/>
      <c r="H43" s="193"/>
      <c r="I43" s="193"/>
      <c r="J43" s="193"/>
      <c r="K43" s="235"/>
      <c r="L43" s="235"/>
      <c r="M43" s="193"/>
      <c r="N43" s="193"/>
      <c r="O43" s="193"/>
      <c r="P43" s="193"/>
      <c r="Q43" s="193"/>
      <c r="R43" s="193"/>
      <c r="S43" s="193"/>
      <c r="T43" s="193"/>
      <c r="U43" s="193"/>
      <c r="V43" s="193"/>
      <c r="W43" s="193"/>
      <c r="X43" s="193"/>
      <c r="Y43" s="193"/>
      <c r="Z43" s="193"/>
      <c r="AA43" s="193"/>
      <c r="AB43" s="194"/>
      <c r="AC43" s="2"/>
    </row>
    <row r="44" spans="1:29" ht="25.5" customHeight="1" x14ac:dyDescent="0.2">
      <c r="A44" s="227" t="s">
        <v>100</v>
      </c>
      <c r="B44" s="228"/>
      <c r="C44" s="228"/>
      <c r="D44" s="236"/>
      <c r="E44" s="237"/>
      <c r="F44" s="238"/>
      <c r="G44" s="238"/>
      <c r="H44" s="238"/>
      <c r="I44" s="238"/>
      <c r="J44" s="239"/>
      <c r="K44" s="240" t="s">
        <v>101</v>
      </c>
      <c r="L44" s="241"/>
      <c r="M44" s="242" t="s">
        <v>102</v>
      </c>
      <c r="N44" s="243"/>
      <c r="O44" s="229" t="s">
        <v>103</v>
      </c>
      <c r="P44" s="230"/>
      <c r="Q44" s="229" t="s">
        <v>103</v>
      </c>
      <c r="R44" s="230"/>
      <c r="S44" s="229" t="s">
        <v>103</v>
      </c>
      <c r="T44" s="230"/>
      <c r="U44" s="229" t="s">
        <v>103</v>
      </c>
      <c r="V44" s="230"/>
      <c r="W44" s="229" t="s">
        <v>103</v>
      </c>
      <c r="X44" s="230"/>
      <c r="Y44" s="231">
        <f>IF(K44="","",SUM(M44:X44))</f>
        <v>0</v>
      </c>
      <c r="Z44" s="232"/>
      <c r="AA44" s="155" t="str">
        <f>IF(K44="[Enter Indirect]","",(K44-Y44))</f>
        <v/>
      </c>
      <c r="AB44" s="156"/>
      <c r="AC44" s="2"/>
    </row>
    <row r="45" spans="1:29" ht="15" customHeight="1" x14ac:dyDescent="0.2">
      <c r="A45" s="245" t="s">
        <v>104</v>
      </c>
      <c r="B45" s="246"/>
      <c r="C45" s="246"/>
      <c r="D45" s="246"/>
      <c r="E45" s="246"/>
      <c r="F45" s="246"/>
      <c r="G45" s="246"/>
      <c r="H45" s="246"/>
      <c r="I45" s="246"/>
      <c r="J45" s="246"/>
      <c r="K45" s="247" t="str">
        <f>IF(K44="[Enter Indirect]","",IF(M44&lt;=(0.1*M42),"No","Yes; please revise."))</f>
        <v/>
      </c>
      <c r="L45" s="247"/>
      <c r="M45" s="247"/>
      <c r="N45" s="247"/>
      <c r="O45" s="247"/>
      <c r="P45" s="247"/>
      <c r="Q45" s="247"/>
      <c r="R45" s="247"/>
      <c r="S45" s="247"/>
      <c r="T45" s="247"/>
      <c r="U45" s="247"/>
      <c r="V45" s="247"/>
      <c r="W45" s="247"/>
      <c r="X45" s="247"/>
      <c r="Y45" s="247"/>
      <c r="Z45" s="247"/>
      <c r="AA45" s="247"/>
      <c r="AB45" s="248"/>
      <c r="AC45" s="2"/>
    </row>
    <row r="46" spans="1:29" x14ac:dyDescent="0.2">
      <c r="A46" s="192" t="s">
        <v>64</v>
      </c>
      <c r="B46" s="193"/>
      <c r="C46" s="193"/>
      <c r="D46" s="193"/>
      <c r="E46" s="193"/>
      <c r="F46" s="193"/>
      <c r="G46" s="193"/>
      <c r="H46" s="193"/>
      <c r="I46" s="193"/>
      <c r="J46" s="193"/>
      <c r="K46" s="249"/>
      <c r="L46" s="249"/>
      <c r="M46" s="193"/>
      <c r="N46" s="193"/>
      <c r="O46" s="193"/>
      <c r="P46" s="193"/>
      <c r="Q46" s="193"/>
      <c r="R46" s="193"/>
      <c r="S46" s="193"/>
      <c r="T46" s="193"/>
      <c r="U46" s="193"/>
      <c r="V46" s="193"/>
      <c r="W46" s="193"/>
      <c r="X46" s="193"/>
      <c r="Y46" s="193"/>
      <c r="Z46" s="193"/>
      <c r="AA46" s="193"/>
      <c r="AB46" s="194"/>
      <c r="AC46" s="2"/>
    </row>
    <row r="47" spans="1:29" ht="18" customHeight="1" thickBot="1" x14ac:dyDescent="0.25">
      <c r="A47" s="250" t="s">
        <v>105</v>
      </c>
      <c r="B47" s="250"/>
      <c r="C47" s="250"/>
      <c r="D47" s="250"/>
      <c r="E47" s="237"/>
      <c r="F47" s="238"/>
      <c r="G47" s="238"/>
      <c r="H47" s="238"/>
      <c r="I47" s="238"/>
      <c r="J47" s="239"/>
      <c r="K47" s="251">
        <f>IF(K39="","",SUM(K42,K44))</f>
        <v>0</v>
      </c>
      <c r="L47" s="252"/>
      <c r="M47" s="233">
        <f>IF(M39="","",SUM(M42,M44))</f>
        <v>0</v>
      </c>
      <c r="N47" s="234"/>
      <c r="O47" s="234">
        <f>IF(O39="","",SUM(O42,O44))</f>
        <v>0</v>
      </c>
      <c r="P47" s="234"/>
      <c r="Q47" s="234">
        <f>IF(Q39="","",SUM(Q42,Q44))</f>
        <v>0</v>
      </c>
      <c r="R47" s="234"/>
      <c r="S47" s="234">
        <f>IF(S39="","",SUM(S42,S44))</f>
        <v>0</v>
      </c>
      <c r="T47" s="234"/>
      <c r="U47" s="234">
        <f>IF(U39="","",SUM(U42,U44))</f>
        <v>0</v>
      </c>
      <c r="V47" s="234"/>
      <c r="W47" s="234">
        <f>IF(W39="","",SUM(W42,W44))</f>
        <v>0</v>
      </c>
      <c r="X47" s="254"/>
      <c r="Y47" s="251">
        <f>IF(Y39="","",SUM(Y42,Y44))</f>
        <v>0</v>
      </c>
      <c r="Z47" s="252"/>
      <c r="AA47" s="219">
        <f>IF(K47="","",(K47-Y47))</f>
        <v>0</v>
      </c>
      <c r="AB47" s="220"/>
      <c r="AC47" s="2"/>
    </row>
    <row r="48" spans="1:29"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31" s="6" customFormat="1" x14ac:dyDescent="0.2">
      <c r="A49" s="255" t="s">
        <v>71</v>
      </c>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row>
    <row r="50" spans="1:31" s="6" customFormat="1" ht="15.75" customHeight="1" x14ac:dyDescent="0.2">
      <c r="A50" s="48" t="s">
        <v>285</v>
      </c>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row>
    <row r="51" spans="1:31" ht="24.75" customHeight="1" x14ac:dyDescent="0.2">
      <c r="A51" s="253" t="s">
        <v>106</v>
      </c>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8"/>
      <c r="AD51" s="27"/>
      <c r="AE51" s="27"/>
    </row>
    <row r="52" spans="1:31" ht="19.149999999999999" customHeight="1" x14ac:dyDescent="0.2">
      <c r="A52" s="253" t="s">
        <v>107</v>
      </c>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8"/>
      <c r="AD52" s="27"/>
      <c r="AE52" s="27"/>
    </row>
    <row r="53" spans="1:31" ht="13.5" customHeight="1" x14ac:dyDescent="0.2">
      <c r="A53" s="253" t="s">
        <v>286</v>
      </c>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8"/>
      <c r="AD53" s="27"/>
      <c r="AE53" s="27"/>
    </row>
    <row r="54" spans="1:31" ht="12.75" customHeight="1" x14ac:dyDescent="0.2">
      <c r="A54" s="253" t="s">
        <v>287</v>
      </c>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8"/>
      <c r="AD54" s="27"/>
      <c r="AE54" s="27"/>
    </row>
    <row r="55" spans="1:31" ht="34.5" customHeight="1" x14ac:dyDescent="0.2">
      <c r="A55" s="253" t="s">
        <v>300</v>
      </c>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8"/>
      <c r="AD55" s="27"/>
      <c r="AE55" s="27"/>
    </row>
  </sheetData>
  <sheetProtection algorithmName="SHA-512" hashValue="XpTuKsFZYTLONOWdn9N5Zul12N6+2iCkfvwI7gbgtGBnZM4Abqm3aFMNwbdVVhY/qBWA/4tN3ZN3qh26F/p6RQ==" saltValue="QlhISb6wWpiMdcRAZwY6/g==" spinCount="100000" sheet="1" selectLockedCells="1"/>
  <mergeCells count="470">
    <mergeCell ref="A53:AB53"/>
    <mergeCell ref="A54:AB54"/>
    <mergeCell ref="A55:AB55"/>
    <mergeCell ref="U47:V47"/>
    <mergeCell ref="W47:X47"/>
    <mergeCell ref="Y47:Z47"/>
    <mergeCell ref="AA47:AB47"/>
    <mergeCell ref="A49:AE49"/>
    <mergeCell ref="A51:AB51"/>
    <mergeCell ref="A52:AB52"/>
    <mergeCell ref="M42:N42"/>
    <mergeCell ref="O42:P42"/>
    <mergeCell ref="Q42:R42"/>
    <mergeCell ref="S42:T42"/>
    <mergeCell ref="A45:J45"/>
    <mergeCell ref="K45:AB45"/>
    <mergeCell ref="A46:AB46"/>
    <mergeCell ref="A47:D47"/>
    <mergeCell ref="E47:J47"/>
    <mergeCell ref="K47:L47"/>
    <mergeCell ref="M47:N47"/>
    <mergeCell ref="O47:P47"/>
    <mergeCell ref="Q47:R47"/>
    <mergeCell ref="S47:T47"/>
    <mergeCell ref="S40:T40"/>
    <mergeCell ref="U40:V40"/>
    <mergeCell ref="W40:X40"/>
    <mergeCell ref="Y40:Z40"/>
    <mergeCell ref="AA40:AB40"/>
    <mergeCell ref="Q40:R40"/>
    <mergeCell ref="Q44:R44"/>
    <mergeCell ref="S44:T44"/>
    <mergeCell ref="U44:V44"/>
    <mergeCell ref="W44:X44"/>
    <mergeCell ref="Y44:Z44"/>
    <mergeCell ref="AA44:AB44"/>
    <mergeCell ref="U42:V42"/>
    <mergeCell ref="W42:X42"/>
    <mergeCell ref="Y42:Z42"/>
    <mergeCell ref="AA42:AB42"/>
    <mergeCell ref="A43:AB43"/>
    <mergeCell ref="A44:D44"/>
    <mergeCell ref="E44:J44"/>
    <mergeCell ref="K44:L44"/>
    <mergeCell ref="M44:N44"/>
    <mergeCell ref="O44:P44"/>
    <mergeCell ref="A42:D42"/>
    <mergeCell ref="K42:L42"/>
    <mergeCell ref="W39:X39"/>
    <mergeCell ref="Y39:Z39"/>
    <mergeCell ref="AA39:AB39"/>
    <mergeCell ref="S38:T38"/>
    <mergeCell ref="U38:V38"/>
    <mergeCell ref="W38:X38"/>
    <mergeCell ref="Y38:Z38"/>
    <mergeCell ref="AA38:AB38"/>
    <mergeCell ref="A41:B41"/>
    <mergeCell ref="C41:D41"/>
    <mergeCell ref="K41:L41"/>
    <mergeCell ref="M41:N41"/>
    <mergeCell ref="O41:P41"/>
    <mergeCell ref="A40:B40"/>
    <mergeCell ref="C40:D40"/>
    <mergeCell ref="K40:L40"/>
    <mergeCell ref="M40:N40"/>
    <mergeCell ref="O40:P40"/>
    <mergeCell ref="Q41:R41"/>
    <mergeCell ref="S41:T41"/>
    <mergeCell ref="U41:V41"/>
    <mergeCell ref="W41:X41"/>
    <mergeCell ref="Y41:Z41"/>
    <mergeCell ref="AA41:AB41"/>
    <mergeCell ref="A39:D39"/>
    <mergeCell ref="E39:J42"/>
    <mergeCell ref="K39:L39"/>
    <mergeCell ref="M39:N39"/>
    <mergeCell ref="O39:P39"/>
    <mergeCell ref="Y37:Z37"/>
    <mergeCell ref="AA37:AB37"/>
    <mergeCell ref="A38:D38"/>
    <mergeCell ref="E38:F38"/>
    <mergeCell ref="G38:H38"/>
    <mergeCell ref="I38:J38"/>
    <mergeCell ref="K38:L38"/>
    <mergeCell ref="M38:N38"/>
    <mergeCell ref="O38:P38"/>
    <mergeCell ref="Q38:R38"/>
    <mergeCell ref="M37:N37"/>
    <mergeCell ref="O37:P37"/>
    <mergeCell ref="Q37:R37"/>
    <mergeCell ref="S37:T37"/>
    <mergeCell ref="U37:V37"/>
    <mergeCell ref="W37:X37"/>
    <mergeCell ref="Q39:R39"/>
    <mergeCell ref="S39:T39"/>
    <mergeCell ref="U39:V39"/>
    <mergeCell ref="A37:D37"/>
    <mergeCell ref="E37:F37"/>
    <mergeCell ref="G37:H37"/>
    <mergeCell ref="I37:J37"/>
    <mergeCell ref="K37:L37"/>
    <mergeCell ref="S29:T29"/>
    <mergeCell ref="U29:V29"/>
    <mergeCell ref="W29:X29"/>
    <mergeCell ref="Y29:Z29"/>
    <mergeCell ref="A30:D30"/>
    <mergeCell ref="E30:F30"/>
    <mergeCell ref="G30:H30"/>
    <mergeCell ref="I30:J30"/>
    <mergeCell ref="A31:D31"/>
    <mergeCell ref="E31:F31"/>
    <mergeCell ref="G31:H31"/>
    <mergeCell ref="AA29:AB29"/>
    <mergeCell ref="A29:D29"/>
    <mergeCell ref="E29:F29"/>
    <mergeCell ref="G29:H29"/>
    <mergeCell ref="I29:J29"/>
    <mergeCell ref="K29:L29"/>
    <mergeCell ref="M29:N29"/>
    <mergeCell ref="O29:P29"/>
    <mergeCell ref="Q29:R29"/>
    <mergeCell ref="M28:N28"/>
    <mergeCell ref="O28:P28"/>
    <mergeCell ref="Q28:R28"/>
    <mergeCell ref="S27:T27"/>
    <mergeCell ref="U27:V27"/>
    <mergeCell ref="W27:X27"/>
    <mergeCell ref="Y27:Z27"/>
    <mergeCell ref="AA27:AB27"/>
    <mergeCell ref="A28:D28"/>
    <mergeCell ref="E28:F28"/>
    <mergeCell ref="G28:H28"/>
    <mergeCell ref="I28:J28"/>
    <mergeCell ref="K28:L28"/>
    <mergeCell ref="Y28:Z28"/>
    <mergeCell ref="AA28:AB28"/>
    <mergeCell ref="S28:T28"/>
    <mergeCell ref="U28:V28"/>
    <mergeCell ref="W28:X28"/>
    <mergeCell ref="A27:D27"/>
    <mergeCell ref="E27:F27"/>
    <mergeCell ref="G27:H27"/>
    <mergeCell ref="I27:J27"/>
    <mergeCell ref="K27:L27"/>
    <mergeCell ref="M27:N27"/>
    <mergeCell ref="O27:P27"/>
    <mergeCell ref="Q27:R27"/>
    <mergeCell ref="M26:N26"/>
    <mergeCell ref="O26:P26"/>
    <mergeCell ref="Q26:R26"/>
    <mergeCell ref="S25:T25"/>
    <mergeCell ref="U25:V25"/>
    <mergeCell ref="W25:X25"/>
    <mergeCell ref="Y25:Z25"/>
    <mergeCell ref="AA25:AB25"/>
    <mergeCell ref="A26:D26"/>
    <mergeCell ref="E26:F26"/>
    <mergeCell ref="G26:H26"/>
    <mergeCell ref="I26:J26"/>
    <mergeCell ref="K26:L26"/>
    <mergeCell ref="Y26:Z26"/>
    <mergeCell ref="AA26:AB26"/>
    <mergeCell ref="S26:T26"/>
    <mergeCell ref="U26:V26"/>
    <mergeCell ref="W26:X26"/>
    <mergeCell ref="A25:D25"/>
    <mergeCell ref="E25:F25"/>
    <mergeCell ref="G25:H25"/>
    <mergeCell ref="I25:J25"/>
    <mergeCell ref="K25:L25"/>
    <mergeCell ref="M25:N25"/>
    <mergeCell ref="O25:P25"/>
    <mergeCell ref="Q25:R25"/>
    <mergeCell ref="M24:N24"/>
    <mergeCell ref="O24:P24"/>
    <mergeCell ref="Q24:R24"/>
    <mergeCell ref="W23:X23"/>
    <mergeCell ref="Y23:Z23"/>
    <mergeCell ref="AA23:AB23"/>
    <mergeCell ref="A24:D24"/>
    <mergeCell ref="E24:F24"/>
    <mergeCell ref="G24:H24"/>
    <mergeCell ref="I24:J24"/>
    <mergeCell ref="K24:L24"/>
    <mergeCell ref="Y24:Z24"/>
    <mergeCell ref="AA24:AB24"/>
    <mergeCell ref="S24:T24"/>
    <mergeCell ref="U24:V24"/>
    <mergeCell ref="W24:X24"/>
    <mergeCell ref="AA20:AB20"/>
    <mergeCell ref="Y22:Z22"/>
    <mergeCell ref="AA22:AB22"/>
    <mergeCell ref="A23:D23"/>
    <mergeCell ref="E23:F23"/>
    <mergeCell ref="G23:H23"/>
    <mergeCell ref="I23:J23"/>
    <mergeCell ref="K23:L23"/>
    <mergeCell ref="M23:N23"/>
    <mergeCell ref="O23:P23"/>
    <mergeCell ref="Q23:R23"/>
    <mergeCell ref="M22:N22"/>
    <mergeCell ref="O22:P22"/>
    <mergeCell ref="Q22:R22"/>
    <mergeCell ref="S22:T22"/>
    <mergeCell ref="U22:V22"/>
    <mergeCell ref="W22:X22"/>
    <mergeCell ref="A22:D22"/>
    <mergeCell ref="E22:F22"/>
    <mergeCell ref="G22:H22"/>
    <mergeCell ref="I22:J22"/>
    <mergeCell ref="K22:L22"/>
    <mergeCell ref="S23:T23"/>
    <mergeCell ref="U23:V23"/>
    <mergeCell ref="O21:P21"/>
    <mergeCell ref="Q21:R21"/>
    <mergeCell ref="S21:T21"/>
    <mergeCell ref="U21:V21"/>
    <mergeCell ref="W21:X21"/>
    <mergeCell ref="S20:T20"/>
    <mergeCell ref="U20:V20"/>
    <mergeCell ref="W20:X20"/>
    <mergeCell ref="Y20:Z20"/>
    <mergeCell ref="A21:D21"/>
    <mergeCell ref="E21:F21"/>
    <mergeCell ref="G21:H21"/>
    <mergeCell ref="I21:J21"/>
    <mergeCell ref="K21:L21"/>
    <mergeCell ref="Y19:Z19"/>
    <mergeCell ref="AA19:AB19"/>
    <mergeCell ref="A20:D20"/>
    <mergeCell ref="E20:F20"/>
    <mergeCell ref="G20:H20"/>
    <mergeCell ref="I20:J20"/>
    <mergeCell ref="K20:L20"/>
    <mergeCell ref="M20:N20"/>
    <mergeCell ref="O20:P20"/>
    <mergeCell ref="Q20:R20"/>
    <mergeCell ref="M19:N19"/>
    <mergeCell ref="O19:P19"/>
    <mergeCell ref="Q19:R19"/>
    <mergeCell ref="S19:T19"/>
    <mergeCell ref="U19:V19"/>
    <mergeCell ref="W19:X19"/>
    <mergeCell ref="Y21:Z21"/>
    <mergeCell ref="AA21:AB21"/>
    <mergeCell ref="M21:N21"/>
    <mergeCell ref="S18:T18"/>
    <mergeCell ref="U18:V18"/>
    <mergeCell ref="W18:X18"/>
    <mergeCell ref="Y18:Z18"/>
    <mergeCell ref="AA18:AB18"/>
    <mergeCell ref="A19:D19"/>
    <mergeCell ref="E19:F19"/>
    <mergeCell ref="G19:H19"/>
    <mergeCell ref="I19:J19"/>
    <mergeCell ref="K19:L19"/>
    <mergeCell ref="A18:D18"/>
    <mergeCell ref="E18:F18"/>
    <mergeCell ref="G18:H18"/>
    <mergeCell ref="I18:J18"/>
    <mergeCell ref="K18:L18"/>
    <mergeCell ref="M18:N18"/>
    <mergeCell ref="O18:P18"/>
    <mergeCell ref="Q18:R18"/>
    <mergeCell ref="M17:N17"/>
    <mergeCell ref="O17:P17"/>
    <mergeCell ref="Q17:R17"/>
    <mergeCell ref="S16:T16"/>
    <mergeCell ref="U16:V16"/>
    <mergeCell ref="W16:X16"/>
    <mergeCell ref="Y16:Z16"/>
    <mergeCell ref="AA16:AB16"/>
    <mergeCell ref="A17:D17"/>
    <mergeCell ref="E17:F17"/>
    <mergeCell ref="G17:H17"/>
    <mergeCell ref="I17:J17"/>
    <mergeCell ref="K17:L17"/>
    <mergeCell ref="Y17:Z17"/>
    <mergeCell ref="AA17:AB17"/>
    <mergeCell ref="S17:T17"/>
    <mergeCell ref="U17:V17"/>
    <mergeCell ref="W17:X17"/>
    <mergeCell ref="A16:D16"/>
    <mergeCell ref="E16:F16"/>
    <mergeCell ref="G16:H16"/>
    <mergeCell ref="I16:J16"/>
    <mergeCell ref="K16:L16"/>
    <mergeCell ref="M16:N16"/>
    <mergeCell ref="O16:P16"/>
    <mergeCell ref="Q16:R16"/>
    <mergeCell ref="M15:N15"/>
    <mergeCell ref="O15:P15"/>
    <mergeCell ref="Q15:R15"/>
    <mergeCell ref="S14:T14"/>
    <mergeCell ref="U14:V14"/>
    <mergeCell ref="W14:X14"/>
    <mergeCell ref="Y14:Z14"/>
    <mergeCell ref="AA14:AB14"/>
    <mergeCell ref="A15:D15"/>
    <mergeCell ref="E15:F15"/>
    <mergeCell ref="G15:H15"/>
    <mergeCell ref="I15:J15"/>
    <mergeCell ref="K15:L15"/>
    <mergeCell ref="Y15:Z15"/>
    <mergeCell ref="AA15:AB15"/>
    <mergeCell ref="S15:T15"/>
    <mergeCell ref="U15:V15"/>
    <mergeCell ref="W15:X15"/>
    <mergeCell ref="A14:D14"/>
    <mergeCell ref="E14:F14"/>
    <mergeCell ref="G14:H14"/>
    <mergeCell ref="I14:J14"/>
    <mergeCell ref="K14:L14"/>
    <mergeCell ref="M14:N14"/>
    <mergeCell ref="O14:P14"/>
    <mergeCell ref="Q14:R14"/>
    <mergeCell ref="M13:N13"/>
    <mergeCell ref="O13:P13"/>
    <mergeCell ref="Q13:R13"/>
    <mergeCell ref="W12:X12"/>
    <mergeCell ref="Y12:Z12"/>
    <mergeCell ref="AA12:AB12"/>
    <mergeCell ref="A13:D13"/>
    <mergeCell ref="E13:F13"/>
    <mergeCell ref="G13:H13"/>
    <mergeCell ref="I13:J13"/>
    <mergeCell ref="K13:L13"/>
    <mergeCell ref="Y13:Z13"/>
    <mergeCell ref="AA13:AB13"/>
    <mergeCell ref="S13:T13"/>
    <mergeCell ref="U13:V13"/>
    <mergeCell ref="W13:X13"/>
    <mergeCell ref="A10:AB10"/>
    <mergeCell ref="A11:D11"/>
    <mergeCell ref="E11:F11"/>
    <mergeCell ref="G11:H11"/>
    <mergeCell ref="I11:J11"/>
    <mergeCell ref="K11:L11"/>
    <mergeCell ref="Y11:Z11"/>
    <mergeCell ref="AA11:AB11"/>
    <mergeCell ref="A12:D12"/>
    <mergeCell ref="E12:F12"/>
    <mergeCell ref="G12:H12"/>
    <mergeCell ref="I12:J12"/>
    <mergeCell ref="K12:L12"/>
    <mergeCell ref="M12:N12"/>
    <mergeCell ref="O12:P12"/>
    <mergeCell ref="Q12:R12"/>
    <mergeCell ref="M11:N11"/>
    <mergeCell ref="O11:P11"/>
    <mergeCell ref="Q11:R11"/>
    <mergeCell ref="S11:T11"/>
    <mergeCell ref="U11:V11"/>
    <mergeCell ref="W11:X11"/>
    <mergeCell ref="S12:T12"/>
    <mergeCell ref="U12:V12"/>
    <mergeCell ref="A7:D9"/>
    <mergeCell ref="E7:F9"/>
    <mergeCell ref="G7:H9"/>
    <mergeCell ref="I7:J9"/>
    <mergeCell ref="K7:L8"/>
    <mergeCell ref="M7:N8"/>
    <mergeCell ref="O7:X7"/>
    <mergeCell ref="Y7:Z8"/>
    <mergeCell ref="AA7:AB8"/>
    <mergeCell ref="O8:R8"/>
    <mergeCell ref="S8:V8"/>
    <mergeCell ref="W8:X8"/>
    <mergeCell ref="K9:L9"/>
    <mergeCell ref="M9:N9"/>
    <mergeCell ref="O9:P9"/>
    <mergeCell ref="Q9:R9"/>
    <mergeCell ref="S9:T9"/>
    <mergeCell ref="U9:V9"/>
    <mergeCell ref="W9:X9"/>
    <mergeCell ref="Y9:Z9"/>
    <mergeCell ref="AA9:AB9"/>
    <mergeCell ref="F1:AB1"/>
    <mergeCell ref="F2:AB2"/>
    <mergeCell ref="F3:AB3"/>
    <mergeCell ref="F4:Q4"/>
    <mergeCell ref="R4:V4"/>
    <mergeCell ref="W4:AB4"/>
    <mergeCell ref="AG4:AK4"/>
    <mergeCell ref="F5:AB5"/>
    <mergeCell ref="A6:AB6"/>
    <mergeCell ref="I31:J31"/>
    <mergeCell ref="A32:D32"/>
    <mergeCell ref="E32:F32"/>
    <mergeCell ref="G32:H32"/>
    <mergeCell ref="I32:J32"/>
    <mergeCell ref="A33:D33"/>
    <mergeCell ref="E33:F33"/>
    <mergeCell ref="G33:H33"/>
    <mergeCell ref="I33:J33"/>
    <mergeCell ref="A34:D34"/>
    <mergeCell ref="E34:F34"/>
    <mergeCell ref="G34:H34"/>
    <mergeCell ref="I34:J34"/>
    <mergeCell ref="A35:D35"/>
    <mergeCell ref="E35:F35"/>
    <mergeCell ref="G35:H35"/>
    <mergeCell ref="I35:J35"/>
    <mergeCell ref="A36:D36"/>
    <mergeCell ref="E36:F36"/>
    <mergeCell ref="G36:H36"/>
    <mergeCell ref="I36:J36"/>
    <mergeCell ref="W31:X31"/>
    <mergeCell ref="M32:N32"/>
    <mergeCell ref="O32:P32"/>
    <mergeCell ref="Q32:R32"/>
    <mergeCell ref="S32:T32"/>
    <mergeCell ref="U32:V32"/>
    <mergeCell ref="M30:N30"/>
    <mergeCell ref="O30:P30"/>
    <mergeCell ref="Q30:R30"/>
    <mergeCell ref="S30:T30"/>
    <mergeCell ref="U30:V30"/>
    <mergeCell ref="M31:N31"/>
    <mergeCell ref="O31:P31"/>
    <mergeCell ref="Q31:R31"/>
    <mergeCell ref="S31:T31"/>
    <mergeCell ref="U31:V31"/>
    <mergeCell ref="W32:X32"/>
    <mergeCell ref="M33:N33"/>
    <mergeCell ref="O33:P33"/>
    <mergeCell ref="Q33:R33"/>
    <mergeCell ref="S33:T33"/>
    <mergeCell ref="U33:V33"/>
    <mergeCell ref="W33:X33"/>
    <mergeCell ref="K30:L30"/>
    <mergeCell ref="K31:L31"/>
    <mergeCell ref="K32:L32"/>
    <mergeCell ref="K33:L33"/>
    <mergeCell ref="W30:X30"/>
    <mergeCell ref="K34:L34"/>
    <mergeCell ref="K35:L35"/>
    <mergeCell ref="K36:L36"/>
    <mergeCell ref="W34:X34"/>
    <mergeCell ref="M35:N35"/>
    <mergeCell ref="O35:P35"/>
    <mergeCell ref="Q35:R35"/>
    <mergeCell ref="S35:T35"/>
    <mergeCell ref="U35:V35"/>
    <mergeCell ref="W35:X35"/>
    <mergeCell ref="M36:N36"/>
    <mergeCell ref="O36:P36"/>
    <mergeCell ref="Q36:R36"/>
    <mergeCell ref="S36:T36"/>
    <mergeCell ref="U36:V36"/>
    <mergeCell ref="W36:X36"/>
    <mergeCell ref="M34:N34"/>
    <mergeCell ref="O34:P34"/>
    <mergeCell ref="Q34:R34"/>
    <mergeCell ref="S34:T34"/>
    <mergeCell ref="U34:V34"/>
    <mergeCell ref="AA30:AB30"/>
    <mergeCell ref="AA31:AB31"/>
    <mergeCell ref="AA32:AB32"/>
    <mergeCell ref="AA33:AB33"/>
    <mergeCell ref="AA34:AB34"/>
    <mergeCell ref="AA35:AB35"/>
    <mergeCell ref="AA36:AB36"/>
    <mergeCell ref="Y30:Z30"/>
    <mergeCell ref="Y31:Z31"/>
    <mergeCell ref="Y32:Z32"/>
    <mergeCell ref="Y33:Z33"/>
    <mergeCell ref="Y34:Z34"/>
    <mergeCell ref="Y35:Z35"/>
    <mergeCell ref="Y36:Z36"/>
  </mergeCells>
  <conditionalFormatting sqref="K45:AB45">
    <cfRule type="containsText" dxfId="12" priority="1" operator="containsText" text="Yes; please revise.">
      <formula>NOT(ISERROR(SEARCH("Yes; please revise.",K45)))</formula>
    </cfRule>
  </conditionalFormatting>
  <dataValidations disablePrompts="1" count="1">
    <dataValidation type="list" allowBlank="1" showInputMessage="1" showErrorMessage="1" sqref="AC4:AF4" xr:uid="{00000000-0002-0000-0100-000000000000}">
      <formula1>$BC$1:$BC$3</formula1>
    </dataValidation>
  </dataValidations>
  <printOptions horizontalCentered="1"/>
  <pageMargins left="0.25" right="0.25" top="0.25" bottom="0.5" header="0.25" footer="0.25"/>
  <pageSetup scale="90" orientation="landscape" r:id="rId1"/>
  <headerFooter>
    <oddFooter xml:space="preserve">&amp;LAppendix B (Required Forms) Exhibit 13 (Proposed 
Budget)&amp;RPage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dimension ref="A1:BA48"/>
  <sheetViews>
    <sheetView showWhiteSpace="0" topLeftCell="A8" zoomScaleNormal="100" workbookViewId="0">
      <selection activeCell="A21" sqref="A21:XFD23"/>
    </sheetView>
  </sheetViews>
  <sheetFormatPr defaultColWidth="9.140625" defaultRowHeight="12.75" x14ac:dyDescent="0.2"/>
  <cols>
    <col min="1" max="3" width="6.85546875" customWidth="1"/>
    <col min="4" max="4" width="6.28515625" customWidth="1"/>
    <col min="5" max="5" width="4.42578125" customWidth="1"/>
    <col min="6" max="10" width="4.7109375" customWidth="1"/>
    <col min="11" max="12" width="5.5703125" customWidth="1"/>
    <col min="13" max="14" width="5.42578125" customWidth="1"/>
    <col min="15" max="15" width="5.28515625" customWidth="1"/>
    <col min="16" max="16" width="4.7109375" customWidth="1"/>
    <col min="17" max="17" width="5.42578125" customWidth="1"/>
    <col min="18" max="18" width="4.7109375" customWidth="1"/>
    <col min="19" max="19" width="5.28515625" customWidth="1"/>
    <col min="20" max="20" width="4.7109375" customWidth="1"/>
    <col min="21" max="21" width="5.28515625" customWidth="1"/>
    <col min="22" max="22" width="4.7109375" customWidth="1"/>
    <col min="23" max="23" width="5.28515625" customWidth="1"/>
    <col min="24" max="24" width="4.7109375" customWidth="1"/>
    <col min="25" max="26" width="5.5703125" customWidth="1"/>
    <col min="27" max="27" width="5.28515625" customWidth="1"/>
    <col min="28" max="28" width="6" customWidth="1"/>
    <col min="29" max="82" width="3.7109375" customWidth="1"/>
  </cols>
  <sheetData>
    <row r="1" spans="1:53" ht="21.95" customHeight="1" x14ac:dyDescent="0.2">
      <c r="A1" s="7" t="str">
        <f>T('Exhibit 13 Budget Cover Page'!A2)</f>
        <v>Program Services:</v>
      </c>
      <c r="F1" s="170" t="str">
        <f>T('Exhibit 13 Budget Cover Page'!G2)</f>
        <v>Older Americans Act OCA Title III B ( Omsbudsman General Fund)</v>
      </c>
      <c r="G1" s="170"/>
      <c r="H1" s="170"/>
      <c r="I1" s="170"/>
      <c r="J1" s="170"/>
      <c r="K1" s="170"/>
      <c r="L1" s="170"/>
      <c r="M1" s="170"/>
      <c r="N1" s="170"/>
      <c r="O1" s="170"/>
      <c r="P1" s="170"/>
      <c r="Q1" s="170"/>
      <c r="R1" s="170"/>
      <c r="S1" s="170"/>
      <c r="T1" s="170"/>
      <c r="U1" s="170"/>
      <c r="V1" s="170"/>
      <c r="W1" s="170"/>
      <c r="X1" s="170"/>
      <c r="Y1" s="170"/>
      <c r="Z1" s="170"/>
      <c r="AA1" s="170"/>
      <c r="AB1" s="170"/>
    </row>
    <row r="2" spans="1:53" ht="21.95" customHeight="1" x14ac:dyDescent="0.2">
      <c r="A2" s="7" t="str">
        <f>T('Exhibit 13 Budget Cover Page'!A4)</f>
        <v>Fiscal Year:</v>
      </c>
      <c r="F2" s="103" t="str">
        <f>T('Exhibit 13 Budget Cover Page'!G4:AK4)</f>
        <v>2023-24</v>
      </c>
      <c r="G2" s="103"/>
      <c r="H2" s="103"/>
      <c r="I2" s="103"/>
      <c r="J2" s="103"/>
      <c r="K2" s="103"/>
      <c r="L2" s="103"/>
      <c r="M2" s="103"/>
      <c r="N2" s="103"/>
      <c r="O2" s="103"/>
      <c r="P2" s="103"/>
      <c r="Q2" s="103"/>
      <c r="R2" s="103"/>
      <c r="S2" s="103"/>
      <c r="T2" s="103"/>
      <c r="U2" s="103"/>
      <c r="V2" s="103"/>
      <c r="W2" s="103"/>
      <c r="X2" s="103"/>
      <c r="Y2" s="103"/>
      <c r="Z2" s="103"/>
      <c r="AA2" s="103"/>
      <c r="AB2" s="103"/>
    </row>
    <row r="3" spans="1:53" s="6" customFormat="1" ht="21.95" hidden="1" customHeight="1" x14ac:dyDescent="0.2">
      <c r="A3" s="11" t="str">
        <f>T('Exhibit 13 Budget Cover Page'!A5)</f>
        <v>Subaward Number:</v>
      </c>
      <c r="B3" s="11"/>
      <c r="C3" s="11"/>
      <c r="D3" s="11"/>
      <c r="E3" s="10"/>
      <c r="F3" s="171" t="str">
        <f>T('Exhibit 13 Budget Cover Page'!G5:AK5)</f>
        <v>[Enter Subaward Number]</v>
      </c>
      <c r="G3" s="171"/>
      <c r="H3" s="171"/>
      <c r="I3" s="171"/>
      <c r="J3" s="171"/>
      <c r="K3" s="171"/>
      <c r="L3" s="171"/>
      <c r="M3" s="171"/>
      <c r="N3" s="171"/>
      <c r="O3" s="171"/>
      <c r="P3" s="171"/>
      <c r="Q3" s="171"/>
      <c r="R3" s="171"/>
      <c r="S3" s="171"/>
      <c r="T3" s="171"/>
      <c r="U3" s="171"/>
      <c r="V3" s="171"/>
      <c r="W3" s="171"/>
      <c r="X3" s="171"/>
      <c r="Y3" s="171"/>
      <c r="Z3" s="171"/>
      <c r="AA3" s="171"/>
      <c r="AB3" s="171"/>
      <c r="AC3" s="10"/>
      <c r="AD3" s="10"/>
      <c r="AE3" s="10"/>
      <c r="AF3" s="10"/>
      <c r="AG3" s="10"/>
      <c r="AH3" s="10"/>
      <c r="AI3" s="10"/>
      <c r="AJ3" s="10"/>
      <c r="AK3" s="10"/>
      <c r="AL3" s="10"/>
      <c r="AM3" s="10"/>
      <c r="AN3" s="10"/>
      <c r="AO3" s="10"/>
      <c r="AP3" s="10"/>
      <c r="AQ3" s="10"/>
      <c r="AR3" s="10"/>
      <c r="AS3" s="10"/>
      <c r="AT3" s="10"/>
      <c r="AU3" s="10"/>
      <c r="AV3" s="10"/>
      <c r="AW3" s="10"/>
      <c r="AX3" s="10"/>
      <c r="AY3" s="10"/>
      <c r="AZ3" s="10"/>
      <c r="BA3" s="10"/>
    </row>
    <row r="4" spans="1:53" s="12" customFormat="1" ht="21.95" hidden="1" customHeight="1" x14ac:dyDescent="0.2">
      <c r="A4" s="11" t="s">
        <v>20</v>
      </c>
      <c r="B4" s="11"/>
      <c r="C4" s="11"/>
      <c r="D4" s="11"/>
      <c r="F4" s="109" t="str">
        <f>T('Exhibit 13 Budget Cover Page'!G6:L6)</f>
        <v>N/A</v>
      </c>
      <c r="G4" s="109"/>
      <c r="H4" s="109"/>
      <c r="I4" s="109"/>
      <c r="J4" s="109"/>
      <c r="K4" s="109"/>
      <c r="L4" s="109"/>
      <c r="M4" s="109"/>
      <c r="N4" s="109"/>
      <c r="O4" s="109"/>
      <c r="P4" s="109"/>
      <c r="Q4" s="109"/>
      <c r="R4" s="172" t="s">
        <v>22</v>
      </c>
      <c r="S4" s="172"/>
      <c r="T4" s="172"/>
      <c r="U4" s="172"/>
      <c r="V4" s="172"/>
      <c r="W4" s="109" t="str">
        <f>T('Exhibit 13 Budget Cover Page'!Z6:AF6)</f>
        <v>N/A</v>
      </c>
      <c r="X4" s="109"/>
      <c r="Y4" s="109"/>
      <c r="Z4" s="109"/>
      <c r="AA4" s="109"/>
      <c r="AB4" s="109"/>
      <c r="AC4" s="17"/>
      <c r="AD4" s="17"/>
      <c r="AE4" s="17"/>
      <c r="AF4" s="17"/>
      <c r="AG4" s="173"/>
      <c r="AH4" s="173"/>
      <c r="AI4" s="173"/>
      <c r="AJ4" s="173"/>
      <c r="AK4" s="173"/>
      <c r="AY4" s="13"/>
      <c r="BA4" s="14" t="s">
        <v>33</v>
      </c>
    </row>
    <row r="5" spans="1:53" ht="21.95" customHeight="1" x14ac:dyDescent="0.2">
      <c r="A5" s="7" t="str">
        <f>T('Exhibit 13 Budget Cover Page'!A7:F7)</f>
        <v>BIDDER'S Legal Name:</v>
      </c>
      <c r="B5" s="1"/>
      <c r="C5" s="1"/>
      <c r="D5" s="1"/>
      <c r="E5" s="1"/>
      <c r="F5" s="109" t="str">
        <f>T('Exhibit 13 Budget Cover Page'!G7:AK7)</f>
        <v>[Enter Legal Name]</v>
      </c>
      <c r="G5" s="109"/>
      <c r="H5" s="109"/>
      <c r="I5" s="109"/>
      <c r="J5" s="109"/>
      <c r="K5" s="109"/>
      <c r="L5" s="109"/>
      <c r="M5" s="109"/>
      <c r="N5" s="109"/>
      <c r="O5" s="109"/>
      <c r="P5" s="109"/>
      <c r="Q5" s="109"/>
      <c r="R5" s="109"/>
      <c r="S5" s="109"/>
      <c r="T5" s="109"/>
      <c r="U5" s="109"/>
      <c r="V5" s="109"/>
      <c r="W5" s="109"/>
      <c r="X5" s="109"/>
      <c r="Y5" s="109"/>
      <c r="Z5" s="109"/>
      <c r="AA5" s="109"/>
      <c r="AB5" s="109"/>
    </row>
    <row r="6" spans="1:53" ht="25.5" customHeight="1" thickBot="1" x14ac:dyDescent="0.25">
      <c r="A6" s="110" t="s">
        <v>108</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row>
    <row r="7" spans="1:53" ht="21" customHeight="1" x14ac:dyDescent="0.2">
      <c r="A7" s="174" t="s">
        <v>74</v>
      </c>
      <c r="B7" s="175"/>
      <c r="C7" s="175"/>
      <c r="D7" s="175"/>
      <c r="E7" s="174" t="s">
        <v>75</v>
      </c>
      <c r="F7" s="174"/>
      <c r="G7" s="174" t="s">
        <v>76</v>
      </c>
      <c r="H7" s="174"/>
      <c r="I7" s="174" t="s">
        <v>77</v>
      </c>
      <c r="J7" s="176"/>
      <c r="K7" s="177" t="s">
        <v>78</v>
      </c>
      <c r="L7" s="178"/>
      <c r="M7" s="181" t="s">
        <v>274</v>
      </c>
      <c r="N7" s="182"/>
      <c r="O7" s="185" t="s">
        <v>284</v>
      </c>
      <c r="P7" s="186"/>
      <c r="Q7" s="186"/>
      <c r="R7" s="186"/>
      <c r="S7" s="186"/>
      <c r="T7" s="186"/>
      <c r="U7" s="186"/>
      <c r="V7" s="186"/>
      <c r="W7" s="186"/>
      <c r="X7" s="187"/>
      <c r="Y7" s="177" t="s">
        <v>79</v>
      </c>
      <c r="Z7" s="178"/>
      <c r="AA7" s="181" t="s">
        <v>80</v>
      </c>
      <c r="AB7" s="182"/>
      <c r="AC7" s="2"/>
    </row>
    <row r="8" spans="1:53" ht="33.75" customHeight="1" x14ac:dyDescent="0.2">
      <c r="A8" s="174"/>
      <c r="B8" s="175"/>
      <c r="C8" s="175"/>
      <c r="D8" s="175"/>
      <c r="E8" s="174"/>
      <c r="F8" s="174"/>
      <c r="G8" s="174"/>
      <c r="H8" s="174"/>
      <c r="I8" s="174"/>
      <c r="J8" s="176"/>
      <c r="K8" s="179"/>
      <c r="L8" s="180"/>
      <c r="M8" s="183"/>
      <c r="N8" s="184"/>
      <c r="O8" s="174" t="s">
        <v>109</v>
      </c>
      <c r="P8" s="174"/>
      <c r="Q8" s="174"/>
      <c r="R8" s="174"/>
      <c r="S8" s="174" t="s">
        <v>82</v>
      </c>
      <c r="T8" s="174"/>
      <c r="U8" s="174"/>
      <c r="V8" s="174"/>
      <c r="W8" s="176" t="s">
        <v>83</v>
      </c>
      <c r="X8" s="189"/>
      <c r="Y8" s="179"/>
      <c r="Z8" s="180"/>
      <c r="AA8" s="179"/>
      <c r="AB8" s="188"/>
      <c r="AC8" s="2"/>
    </row>
    <row r="9" spans="1:53" s="3" customFormat="1" ht="33" customHeight="1" x14ac:dyDescent="0.2">
      <c r="A9" s="175"/>
      <c r="B9" s="175"/>
      <c r="C9" s="175"/>
      <c r="D9" s="175"/>
      <c r="E9" s="174"/>
      <c r="F9" s="174"/>
      <c r="G9" s="174"/>
      <c r="H9" s="174"/>
      <c r="I9" s="174"/>
      <c r="J9" s="176"/>
      <c r="K9" s="190" t="s">
        <v>84</v>
      </c>
      <c r="L9" s="191"/>
      <c r="M9" s="183" t="s">
        <v>85</v>
      </c>
      <c r="N9" s="184"/>
      <c r="O9" s="174" t="s">
        <v>86</v>
      </c>
      <c r="P9" s="174"/>
      <c r="Q9" s="174" t="s">
        <v>87</v>
      </c>
      <c r="R9" s="175"/>
      <c r="S9" s="174" t="s">
        <v>86</v>
      </c>
      <c r="T9" s="174"/>
      <c r="U9" s="174" t="s">
        <v>87</v>
      </c>
      <c r="V9" s="175"/>
      <c r="W9" s="176" t="s">
        <v>86</v>
      </c>
      <c r="X9" s="189"/>
      <c r="Y9" s="190" t="s">
        <v>88</v>
      </c>
      <c r="Z9" s="191"/>
      <c r="AA9" s="190" t="s">
        <v>89</v>
      </c>
      <c r="AB9" s="184"/>
      <c r="AC9" s="2"/>
    </row>
    <row r="10" spans="1:53" x14ac:dyDescent="0.2">
      <c r="A10" s="192" t="s">
        <v>90</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4"/>
      <c r="AC10" s="2"/>
    </row>
    <row r="11" spans="1:53" s="1" customFormat="1" ht="23.25" customHeight="1" x14ac:dyDescent="0.2">
      <c r="A11" s="162" t="s">
        <v>91</v>
      </c>
      <c r="B11" s="163"/>
      <c r="C11" s="163"/>
      <c r="D11" s="164"/>
      <c r="E11" s="203"/>
      <c r="F11" s="203"/>
      <c r="G11" s="167"/>
      <c r="H11" s="167"/>
      <c r="I11" s="204"/>
      <c r="J11" s="168"/>
      <c r="K11" s="199" t="str">
        <f t="shared" ref="K11:K25" si="0">IF(E11="","",E11*G11*I11)</f>
        <v/>
      </c>
      <c r="L11" s="200"/>
      <c r="M11" s="160"/>
      <c r="N11" s="161"/>
      <c r="O11" s="161"/>
      <c r="P11" s="161"/>
      <c r="Q11" s="161"/>
      <c r="R11" s="161"/>
      <c r="S11" s="161"/>
      <c r="T11" s="161"/>
      <c r="U11" s="161"/>
      <c r="V11" s="161"/>
      <c r="W11" s="157"/>
      <c r="X11" s="158"/>
      <c r="Y11" s="199" t="str">
        <f t="shared" ref="Y11:Y16" si="1">IF(K11="","",SUM(M11:X11))</f>
        <v/>
      </c>
      <c r="Z11" s="200"/>
      <c r="AA11" s="201" t="str">
        <f t="shared" ref="AA11:AA18" si="2">IF(K11="","",(K11-Y11))</f>
        <v/>
      </c>
      <c r="AB11" s="202"/>
      <c r="AC11" s="2"/>
    </row>
    <row r="12" spans="1:53" ht="23.25" customHeight="1" x14ac:dyDescent="0.2">
      <c r="A12" s="162" t="s">
        <v>91</v>
      </c>
      <c r="B12" s="163"/>
      <c r="C12" s="163"/>
      <c r="D12" s="164"/>
      <c r="E12" s="203"/>
      <c r="F12" s="203"/>
      <c r="G12" s="167"/>
      <c r="H12" s="167"/>
      <c r="I12" s="204"/>
      <c r="J12" s="168"/>
      <c r="K12" s="199" t="str">
        <f t="shared" si="0"/>
        <v/>
      </c>
      <c r="L12" s="200"/>
      <c r="M12" s="160"/>
      <c r="N12" s="161"/>
      <c r="O12" s="161"/>
      <c r="P12" s="161"/>
      <c r="Q12" s="161"/>
      <c r="R12" s="161"/>
      <c r="S12" s="161"/>
      <c r="T12" s="161"/>
      <c r="U12" s="161"/>
      <c r="V12" s="161"/>
      <c r="W12" s="157"/>
      <c r="X12" s="158"/>
      <c r="Y12" s="199" t="str">
        <f t="shared" si="1"/>
        <v/>
      </c>
      <c r="Z12" s="200"/>
      <c r="AA12" s="201" t="str">
        <f t="shared" si="2"/>
        <v/>
      </c>
      <c r="AB12" s="202"/>
      <c r="AC12" s="2"/>
    </row>
    <row r="13" spans="1:53" ht="23.25" customHeight="1" x14ac:dyDescent="0.2">
      <c r="A13" s="162" t="s">
        <v>91</v>
      </c>
      <c r="B13" s="163"/>
      <c r="C13" s="163"/>
      <c r="D13" s="164"/>
      <c r="E13" s="203"/>
      <c r="F13" s="203"/>
      <c r="G13" s="167"/>
      <c r="H13" s="167"/>
      <c r="I13" s="204"/>
      <c r="J13" s="168"/>
      <c r="K13" s="199" t="str">
        <f t="shared" si="0"/>
        <v/>
      </c>
      <c r="L13" s="200"/>
      <c r="M13" s="160"/>
      <c r="N13" s="161"/>
      <c r="O13" s="161"/>
      <c r="P13" s="161"/>
      <c r="Q13" s="161"/>
      <c r="R13" s="161"/>
      <c r="S13" s="161"/>
      <c r="T13" s="161"/>
      <c r="U13" s="161"/>
      <c r="V13" s="161"/>
      <c r="W13" s="157"/>
      <c r="X13" s="158"/>
      <c r="Y13" s="199" t="str">
        <f t="shared" si="1"/>
        <v/>
      </c>
      <c r="Z13" s="200"/>
      <c r="AA13" s="201" t="str">
        <f t="shared" si="2"/>
        <v/>
      </c>
      <c r="AB13" s="202"/>
      <c r="AC13" s="2"/>
    </row>
    <row r="14" spans="1:53" ht="23.25" customHeight="1" x14ac:dyDescent="0.2">
      <c r="A14" s="162" t="s">
        <v>91</v>
      </c>
      <c r="B14" s="163"/>
      <c r="C14" s="163"/>
      <c r="D14" s="164"/>
      <c r="E14" s="203"/>
      <c r="F14" s="203"/>
      <c r="G14" s="167"/>
      <c r="H14" s="167"/>
      <c r="I14" s="204"/>
      <c r="J14" s="168"/>
      <c r="K14" s="199" t="str">
        <f t="shared" si="0"/>
        <v/>
      </c>
      <c r="L14" s="200"/>
      <c r="M14" s="160"/>
      <c r="N14" s="161"/>
      <c r="O14" s="161"/>
      <c r="P14" s="161"/>
      <c r="Q14" s="161"/>
      <c r="R14" s="161"/>
      <c r="S14" s="161"/>
      <c r="T14" s="161"/>
      <c r="U14" s="161"/>
      <c r="V14" s="161"/>
      <c r="W14" s="157"/>
      <c r="X14" s="158"/>
      <c r="Y14" s="199" t="str">
        <f t="shared" si="1"/>
        <v/>
      </c>
      <c r="Z14" s="200"/>
      <c r="AA14" s="201" t="str">
        <f t="shared" si="2"/>
        <v/>
      </c>
      <c r="AB14" s="202"/>
      <c r="AC14" s="2"/>
    </row>
    <row r="15" spans="1:53" ht="23.25" customHeight="1" x14ac:dyDescent="0.2">
      <c r="A15" s="162" t="s">
        <v>91</v>
      </c>
      <c r="B15" s="163"/>
      <c r="C15" s="163"/>
      <c r="D15" s="163"/>
      <c r="E15" s="203"/>
      <c r="F15" s="203"/>
      <c r="G15" s="167"/>
      <c r="H15" s="167"/>
      <c r="I15" s="204"/>
      <c r="J15" s="168"/>
      <c r="K15" s="199" t="str">
        <f t="shared" si="0"/>
        <v/>
      </c>
      <c r="L15" s="200"/>
      <c r="M15" s="160"/>
      <c r="N15" s="161"/>
      <c r="O15" s="161"/>
      <c r="P15" s="161"/>
      <c r="Q15" s="161"/>
      <c r="R15" s="161"/>
      <c r="S15" s="161"/>
      <c r="T15" s="161"/>
      <c r="U15" s="161"/>
      <c r="V15" s="161"/>
      <c r="W15" s="157"/>
      <c r="X15" s="158"/>
      <c r="Y15" s="199" t="str">
        <f t="shared" si="1"/>
        <v/>
      </c>
      <c r="Z15" s="200"/>
      <c r="AA15" s="201" t="str">
        <f t="shared" si="2"/>
        <v/>
      </c>
      <c r="AB15" s="202"/>
      <c r="AC15" s="2"/>
    </row>
    <row r="16" spans="1:53" ht="23.25" customHeight="1" x14ac:dyDescent="0.2">
      <c r="A16" s="162" t="s">
        <v>91</v>
      </c>
      <c r="B16" s="163"/>
      <c r="C16" s="163"/>
      <c r="D16" s="163"/>
      <c r="E16" s="203"/>
      <c r="F16" s="203"/>
      <c r="G16" s="167"/>
      <c r="H16" s="167"/>
      <c r="I16" s="204"/>
      <c r="J16" s="168"/>
      <c r="K16" s="199" t="str">
        <f t="shared" si="0"/>
        <v/>
      </c>
      <c r="L16" s="200"/>
      <c r="M16" s="160"/>
      <c r="N16" s="161"/>
      <c r="O16" s="161"/>
      <c r="P16" s="161"/>
      <c r="Q16" s="161"/>
      <c r="R16" s="161"/>
      <c r="S16" s="161"/>
      <c r="T16" s="161"/>
      <c r="U16" s="161"/>
      <c r="V16" s="161"/>
      <c r="W16" s="157"/>
      <c r="X16" s="158"/>
      <c r="Y16" s="199" t="str">
        <f t="shared" si="1"/>
        <v/>
      </c>
      <c r="Z16" s="200"/>
      <c r="AA16" s="201" t="str">
        <f t="shared" si="2"/>
        <v/>
      </c>
      <c r="AB16" s="202"/>
      <c r="AC16" s="2"/>
    </row>
    <row r="17" spans="1:29" ht="23.25" customHeight="1" x14ac:dyDescent="0.2">
      <c r="A17" s="162" t="s">
        <v>91</v>
      </c>
      <c r="B17" s="163"/>
      <c r="C17" s="163"/>
      <c r="D17" s="163"/>
      <c r="E17" s="203"/>
      <c r="F17" s="203"/>
      <c r="G17" s="167"/>
      <c r="H17" s="167"/>
      <c r="I17" s="204"/>
      <c r="J17" s="168"/>
      <c r="K17" s="153" t="str">
        <f t="shared" si="0"/>
        <v/>
      </c>
      <c r="L17" s="154"/>
      <c r="M17" s="160"/>
      <c r="N17" s="161"/>
      <c r="O17" s="161"/>
      <c r="P17" s="161"/>
      <c r="Q17" s="161"/>
      <c r="R17" s="161"/>
      <c r="S17" s="161"/>
      <c r="T17" s="161"/>
      <c r="U17" s="161"/>
      <c r="V17" s="161"/>
      <c r="W17" s="157"/>
      <c r="X17" s="158"/>
      <c r="Y17" s="153" t="str">
        <f>IF(K17="","",SUM(M17:X17))</f>
        <v/>
      </c>
      <c r="Z17" s="154"/>
      <c r="AA17" s="155" t="str">
        <f t="shared" si="2"/>
        <v/>
      </c>
      <c r="AB17" s="156"/>
      <c r="AC17" s="2"/>
    </row>
    <row r="18" spans="1:29" ht="23.25" customHeight="1" x14ac:dyDescent="0.2">
      <c r="A18" s="162" t="s">
        <v>91</v>
      </c>
      <c r="B18" s="163"/>
      <c r="C18" s="163"/>
      <c r="D18" s="163"/>
      <c r="E18" s="203"/>
      <c r="F18" s="203"/>
      <c r="G18" s="167"/>
      <c r="H18" s="167"/>
      <c r="I18" s="204"/>
      <c r="J18" s="168"/>
      <c r="K18" s="153" t="str">
        <f t="shared" si="0"/>
        <v/>
      </c>
      <c r="L18" s="154"/>
      <c r="M18" s="160"/>
      <c r="N18" s="161"/>
      <c r="O18" s="161"/>
      <c r="P18" s="161"/>
      <c r="Q18" s="161"/>
      <c r="R18" s="161"/>
      <c r="S18" s="161"/>
      <c r="T18" s="161"/>
      <c r="U18" s="161"/>
      <c r="V18" s="161"/>
      <c r="W18" s="157"/>
      <c r="X18" s="158"/>
      <c r="Y18" s="153" t="str">
        <f>IF(K18="","",SUM(M18:X18))</f>
        <v/>
      </c>
      <c r="Z18" s="154"/>
      <c r="AA18" s="155" t="str">
        <f t="shared" si="2"/>
        <v/>
      </c>
      <c r="AB18" s="156"/>
      <c r="AC18" s="2"/>
    </row>
    <row r="19" spans="1:29" s="1" customFormat="1" ht="23.25" customHeight="1" x14ac:dyDescent="0.2">
      <c r="A19" s="162" t="s">
        <v>91</v>
      </c>
      <c r="B19" s="163"/>
      <c r="C19" s="163"/>
      <c r="D19" s="163"/>
      <c r="E19" s="203"/>
      <c r="F19" s="203"/>
      <c r="G19" s="263"/>
      <c r="H19" s="264"/>
      <c r="I19" s="204"/>
      <c r="J19" s="168"/>
      <c r="K19" s="153" t="str">
        <f t="shared" si="0"/>
        <v/>
      </c>
      <c r="L19" s="154"/>
      <c r="M19" s="160"/>
      <c r="N19" s="161"/>
      <c r="O19" s="161"/>
      <c r="P19" s="161"/>
      <c r="Q19" s="161"/>
      <c r="R19" s="161"/>
      <c r="S19" s="161"/>
      <c r="T19" s="161"/>
      <c r="U19" s="161"/>
      <c r="V19" s="161"/>
      <c r="W19" s="157"/>
      <c r="X19" s="158"/>
      <c r="Y19" s="153" t="str">
        <f t="shared" ref="Y19:Y25" si="3">IF(K19="","",SUM(M19:X19))</f>
        <v/>
      </c>
      <c r="Z19" s="154"/>
      <c r="AA19" s="155" t="str">
        <f t="shared" ref="AA19:AA24" si="4">IF(K19="","",(K19-Y19))</f>
        <v/>
      </c>
      <c r="AB19" s="156"/>
      <c r="AC19" s="2"/>
    </row>
    <row r="20" spans="1:29" ht="23.25" customHeight="1" x14ac:dyDescent="0.2">
      <c r="A20" s="162" t="s">
        <v>91</v>
      </c>
      <c r="B20" s="163"/>
      <c r="C20" s="163"/>
      <c r="D20" s="164"/>
      <c r="E20" s="203"/>
      <c r="F20" s="203"/>
      <c r="G20" s="263"/>
      <c r="H20" s="264"/>
      <c r="I20" s="204"/>
      <c r="J20" s="168"/>
      <c r="K20" s="153" t="str">
        <f t="shared" si="0"/>
        <v/>
      </c>
      <c r="L20" s="154"/>
      <c r="M20" s="160"/>
      <c r="N20" s="161"/>
      <c r="O20" s="161"/>
      <c r="P20" s="161"/>
      <c r="Q20" s="161"/>
      <c r="R20" s="161"/>
      <c r="S20" s="161"/>
      <c r="T20" s="161"/>
      <c r="U20" s="161"/>
      <c r="V20" s="161"/>
      <c r="W20" s="157"/>
      <c r="X20" s="158"/>
      <c r="Y20" s="153" t="str">
        <f t="shared" si="3"/>
        <v/>
      </c>
      <c r="Z20" s="154"/>
      <c r="AA20" s="155" t="str">
        <f t="shared" si="4"/>
        <v/>
      </c>
      <c r="AB20" s="156"/>
      <c r="AC20" s="2"/>
    </row>
    <row r="21" spans="1:29" ht="23.25" customHeight="1" x14ac:dyDescent="0.2">
      <c r="A21" s="162" t="s">
        <v>91</v>
      </c>
      <c r="B21" s="163"/>
      <c r="C21" s="163"/>
      <c r="D21" s="164"/>
      <c r="E21" s="784"/>
      <c r="F21" s="785"/>
      <c r="G21" s="263"/>
      <c r="H21" s="264"/>
      <c r="I21" s="168"/>
      <c r="J21" s="169"/>
      <c r="K21" s="153" t="str">
        <f>IF(E21="","",E21*G21*I21)</f>
        <v/>
      </c>
      <c r="L21" s="154"/>
      <c r="M21" s="159"/>
      <c r="N21" s="160"/>
      <c r="O21" s="346"/>
      <c r="P21" s="160"/>
      <c r="Q21" s="346"/>
      <c r="R21" s="160"/>
      <c r="S21" s="346"/>
      <c r="T21" s="160"/>
      <c r="U21" s="346"/>
      <c r="V21" s="160"/>
      <c r="W21" s="158"/>
      <c r="X21" s="351"/>
      <c r="Y21" s="153" t="str">
        <f>IF(K21="","",SUM(M21:X21))</f>
        <v/>
      </c>
      <c r="Z21" s="154"/>
      <c r="AA21" s="155" t="str">
        <f t="shared" si="4"/>
        <v/>
      </c>
      <c r="AB21" s="156"/>
      <c r="AC21" s="2"/>
    </row>
    <row r="22" spans="1:29" ht="23.25" customHeight="1" x14ac:dyDescent="0.2">
      <c r="A22" s="162" t="s">
        <v>91</v>
      </c>
      <c r="B22" s="163"/>
      <c r="C22" s="163"/>
      <c r="D22" s="164"/>
      <c r="E22" s="784"/>
      <c r="F22" s="785"/>
      <c r="G22" s="263"/>
      <c r="H22" s="264"/>
      <c r="I22" s="168"/>
      <c r="J22" s="169"/>
      <c r="K22" s="153" t="str">
        <f>IF(E22="","",E22*G22*I22)</f>
        <v/>
      </c>
      <c r="L22" s="154"/>
      <c r="M22" s="159"/>
      <c r="N22" s="160"/>
      <c r="O22" s="346"/>
      <c r="P22" s="160"/>
      <c r="Q22" s="346"/>
      <c r="R22" s="160"/>
      <c r="S22" s="346"/>
      <c r="T22" s="160"/>
      <c r="U22" s="346"/>
      <c r="V22" s="160"/>
      <c r="W22" s="158"/>
      <c r="X22" s="351"/>
      <c r="Y22" s="153" t="str">
        <f>IF(K22="","",SUM(M22:X22))</f>
        <v/>
      </c>
      <c r="Z22" s="154"/>
      <c r="AA22" s="155" t="str">
        <f t="shared" si="4"/>
        <v/>
      </c>
      <c r="AB22" s="156"/>
      <c r="AC22" s="2"/>
    </row>
    <row r="23" spans="1:29" ht="23.25" customHeight="1" x14ac:dyDescent="0.2">
      <c r="A23" s="162" t="s">
        <v>91</v>
      </c>
      <c r="B23" s="163"/>
      <c r="C23" s="163"/>
      <c r="D23" s="164"/>
      <c r="E23" s="784"/>
      <c r="F23" s="785"/>
      <c r="G23" s="263"/>
      <c r="H23" s="264"/>
      <c r="I23" s="168"/>
      <c r="J23" s="169"/>
      <c r="K23" s="153" t="str">
        <f>IF(E23="","",E23*G23*I23)</f>
        <v/>
      </c>
      <c r="L23" s="154"/>
      <c r="M23" s="159"/>
      <c r="N23" s="160"/>
      <c r="O23" s="346"/>
      <c r="P23" s="160"/>
      <c r="Q23" s="346"/>
      <c r="R23" s="160"/>
      <c r="S23" s="346"/>
      <c r="T23" s="160"/>
      <c r="U23" s="346"/>
      <c r="V23" s="160"/>
      <c r="W23" s="158"/>
      <c r="X23" s="351"/>
      <c r="Y23" s="153" t="str">
        <f>IF(K23="","",SUM(M23:X23))</f>
        <v/>
      </c>
      <c r="Z23" s="154"/>
      <c r="AA23" s="155" t="str">
        <f t="shared" si="4"/>
        <v/>
      </c>
      <c r="AB23" s="156"/>
      <c r="AC23" s="2"/>
    </row>
    <row r="24" spans="1:29" ht="23.25" customHeight="1" x14ac:dyDescent="0.2">
      <c r="A24" s="162" t="s">
        <v>91</v>
      </c>
      <c r="B24" s="163"/>
      <c r="C24" s="163"/>
      <c r="D24" s="164"/>
      <c r="E24" s="203"/>
      <c r="F24" s="203"/>
      <c r="G24" s="263"/>
      <c r="H24" s="264"/>
      <c r="I24" s="204"/>
      <c r="J24" s="168"/>
      <c r="K24" s="153" t="str">
        <f t="shared" si="0"/>
        <v/>
      </c>
      <c r="L24" s="154"/>
      <c r="M24" s="160"/>
      <c r="N24" s="161"/>
      <c r="O24" s="161"/>
      <c r="P24" s="161"/>
      <c r="Q24" s="161"/>
      <c r="R24" s="161"/>
      <c r="S24" s="161"/>
      <c r="T24" s="161"/>
      <c r="U24" s="161"/>
      <c r="V24" s="161"/>
      <c r="W24" s="157"/>
      <c r="X24" s="158"/>
      <c r="Y24" s="153" t="str">
        <f t="shared" si="3"/>
        <v/>
      </c>
      <c r="Z24" s="154"/>
      <c r="AA24" s="155" t="str">
        <f t="shared" si="4"/>
        <v/>
      </c>
      <c r="AB24" s="156"/>
      <c r="AC24" s="2"/>
    </row>
    <row r="25" spans="1:29" ht="23.25" customHeight="1" x14ac:dyDescent="0.2">
      <c r="A25" s="162" t="s">
        <v>91</v>
      </c>
      <c r="B25" s="163"/>
      <c r="C25" s="163"/>
      <c r="D25" s="164"/>
      <c r="E25" s="203"/>
      <c r="F25" s="203"/>
      <c r="G25" s="167"/>
      <c r="H25" s="167"/>
      <c r="I25" s="204"/>
      <c r="J25" s="168"/>
      <c r="K25" s="153" t="str">
        <f t="shared" si="0"/>
        <v/>
      </c>
      <c r="L25" s="154"/>
      <c r="M25" s="160"/>
      <c r="N25" s="161"/>
      <c r="O25" s="161"/>
      <c r="P25" s="161"/>
      <c r="Q25" s="161"/>
      <c r="R25" s="161"/>
      <c r="S25" s="161"/>
      <c r="T25" s="161"/>
      <c r="U25" s="161"/>
      <c r="V25" s="161"/>
      <c r="W25" s="157"/>
      <c r="X25" s="158"/>
      <c r="Y25" s="153" t="str">
        <f t="shared" si="3"/>
        <v/>
      </c>
      <c r="Z25" s="154"/>
      <c r="AA25" s="155" t="str">
        <f>IF(K25="","",(K25-Y25))</f>
        <v/>
      </c>
      <c r="AB25" s="156"/>
      <c r="AC25" s="2"/>
    </row>
    <row r="26" spans="1:29" ht="23.25" customHeight="1" x14ac:dyDescent="0.2">
      <c r="A26" s="162" t="s">
        <v>91</v>
      </c>
      <c r="B26" s="163"/>
      <c r="C26" s="163"/>
      <c r="D26" s="163"/>
      <c r="E26" s="203"/>
      <c r="F26" s="203"/>
      <c r="G26" s="167"/>
      <c r="H26" s="167"/>
      <c r="I26" s="204"/>
      <c r="J26" s="168"/>
      <c r="K26" s="153" t="str">
        <f t="shared" ref="K26:K31" si="5">IF(E26="","",E26*G26*I26)</f>
        <v/>
      </c>
      <c r="L26" s="154"/>
      <c r="M26" s="160"/>
      <c r="N26" s="161"/>
      <c r="O26" s="161"/>
      <c r="P26" s="161"/>
      <c r="Q26" s="161"/>
      <c r="R26" s="161"/>
      <c r="S26" s="161"/>
      <c r="T26" s="161"/>
      <c r="U26" s="161"/>
      <c r="V26" s="161"/>
      <c r="W26" s="157"/>
      <c r="X26" s="158"/>
      <c r="Y26" s="153" t="str">
        <f t="shared" ref="Y26:Y34" si="6">IF(K26="","",SUM(M26:X26))</f>
        <v/>
      </c>
      <c r="Z26" s="154"/>
      <c r="AA26" s="155" t="str">
        <f>IF(K26="","",(K26-Y26))</f>
        <v/>
      </c>
      <c r="AB26" s="156"/>
      <c r="AC26" s="2"/>
    </row>
    <row r="27" spans="1:29" ht="23.25" customHeight="1" x14ac:dyDescent="0.2">
      <c r="A27" s="162" t="s">
        <v>91</v>
      </c>
      <c r="B27" s="163"/>
      <c r="C27" s="163"/>
      <c r="D27" s="163"/>
      <c r="E27" s="203"/>
      <c r="F27" s="203"/>
      <c r="G27" s="167"/>
      <c r="H27" s="167"/>
      <c r="I27" s="204"/>
      <c r="J27" s="168"/>
      <c r="K27" s="153" t="str">
        <f t="shared" si="5"/>
        <v/>
      </c>
      <c r="L27" s="154"/>
      <c r="M27" s="160"/>
      <c r="N27" s="161"/>
      <c r="O27" s="161"/>
      <c r="P27" s="161"/>
      <c r="Q27" s="161"/>
      <c r="R27" s="161"/>
      <c r="S27" s="161"/>
      <c r="T27" s="161"/>
      <c r="U27" s="161"/>
      <c r="V27" s="161"/>
      <c r="W27" s="157"/>
      <c r="X27" s="158"/>
      <c r="Y27" s="153" t="str">
        <f t="shared" si="6"/>
        <v/>
      </c>
      <c r="Z27" s="154"/>
      <c r="AA27" s="155" t="str">
        <f>IF(K27="","",(K27-Y27))</f>
        <v/>
      </c>
      <c r="AB27" s="156"/>
      <c r="AC27" s="2"/>
    </row>
    <row r="28" spans="1:29" ht="23.25" customHeight="1" x14ac:dyDescent="0.2">
      <c r="A28" s="162" t="s">
        <v>91</v>
      </c>
      <c r="B28" s="163"/>
      <c r="C28" s="163"/>
      <c r="D28" s="163"/>
      <c r="E28" s="203"/>
      <c r="F28" s="203"/>
      <c r="G28" s="167"/>
      <c r="H28" s="167"/>
      <c r="I28" s="204"/>
      <c r="J28" s="168"/>
      <c r="K28" s="153" t="str">
        <f t="shared" si="5"/>
        <v/>
      </c>
      <c r="L28" s="154"/>
      <c r="M28" s="160"/>
      <c r="N28" s="161"/>
      <c r="O28" s="161"/>
      <c r="P28" s="161"/>
      <c r="Q28" s="161"/>
      <c r="R28" s="161"/>
      <c r="S28" s="161"/>
      <c r="T28" s="161"/>
      <c r="U28" s="161"/>
      <c r="V28" s="161"/>
      <c r="W28" s="157"/>
      <c r="X28" s="158"/>
      <c r="Y28" s="153" t="str">
        <f t="shared" si="6"/>
        <v/>
      </c>
      <c r="Z28" s="154"/>
      <c r="AA28" s="155" t="str">
        <f>IF(K28="","",(K28-Y28))</f>
        <v/>
      </c>
      <c r="AB28" s="156"/>
      <c r="AC28" s="2"/>
    </row>
    <row r="29" spans="1:29" ht="23.25" customHeight="1" x14ac:dyDescent="0.2">
      <c r="A29" s="162" t="s">
        <v>91</v>
      </c>
      <c r="B29" s="163"/>
      <c r="C29" s="163"/>
      <c r="D29" s="163"/>
      <c r="E29" s="203"/>
      <c r="F29" s="203"/>
      <c r="G29" s="263"/>
      <c r="H29" s="264"/>
      <c r="I29" s="168"/>
      <c r="J29" s="169"/>
      <c r="K29" s="153" t="str">
        <f t="shared" si="5"/>
        <v/>
      </c>
      <c r="L29" s="154"/>
      <c r="M29" s="160"/>
      <c r="N29" s="161"/>
      <c r="O29" s="161"/>
      <c r="P29" s="161"/>
      <c r="Q29" s="161"/>
      <c r="R29" s="161"/>
      <c r="S29" s="161"/>
      <c r="T29" s="161"/>
      <c r="U29" s="161"/>
      <c r="V29" s="161"/>
      <c r="W29" s="157"/>
      <c r="X29" s="158"/>
      <c r="Y29" s="153" t="str">
        <f t="shared" si="6"/>
        <v/>
      </c>
      <c r="Z29" s="154"/>
      <c r="AA29" s="155" t="str">
        <f t="shared" ref="AA29:AA34" si="7">IF(K29="","",(K29-Y29))</f>
        <v/>
      </c>
      <c r="AB29" s="156"/>
      <c r="AC29" s="2"/>
    </row>
    <row r="30" spans="1:29" ht="23.25" customHeight="1" x14ac:dyDescent="0.2">
      <c r="A30" s="162" t="s">
        <v>91</v>
      </c>
      <c r="B30" s="163"/>
      <c r="C30" s="163"/>
      <c r="D30" s="163"/>
      <c r="E30" s="203"/>
      <c r="F30" s="203"/>
      <c r="G30" s="263"/>
      <c r="H30" s="264"/>
      <c r="I30" s="168"/>
      <c r="J30" s="169"/>
      <c r="K30" s="153" t="str">
        <f t="shared" si="5"/>
        <v/>
      </c>
      <c r="L30" s="154"/>
      <c r="M30" s="160"/>
      <c r="N30" s="161"/>
      <c r="O30" s="161"/>
      <c r="P30" s="161"/>
      <c r="Q30" s="161"/>
      <c r="R30" s="161"/>
      <c r="S30" s="161"/>
      <c r="T30" s="161"/>
      <c r="U30" s="161"/>
      <c r="V30" s="161"/>
      <c r="W30" s="157"/>
      <c r="X30" s="158"/>
      <c r="Y30" s="153" t="str">
        <f t="shared" si="6"/>
        <v/>
      </c>
      <c r="Z30" s="154"/>
      <c r="AA30" s="155" t="str">
        <f>IF(K30="","",(K30-Y30))</f>
        <v/>
      </c>
      <c r="AB30" s="156"/>
      <c r="AC30" s="2"/>
    </row>
    <row r="31" spans="1:29" ht="23.25" customHeight="1" x14ac:dyDescent="0.2">
      <c r="A31" s="162" t="s">
        <v>91</v>
      </c>
      <c r="B31" s="163"/>
      <c r="C31" s="163"/>
      <c r="D31" s="164"/>
      <c r="E31" s="203"/>
      <c r="F31" s="203"/>
      <c r="G31" s="167"/>
      <c r="H31" s="167"/>
      <c r="I31" s="204"/>
      <c r="J31" s="168"/>
      <c r="K31" s="199" t="str">
        <f t="shared" si="5"/>
        <v/>
      </c>
      <c r="L31" s="200"/>
      <c r="M31" s="160"/>
      <c r="N31" s="161"/>
      <c r="O31" s="161"/>
      <c r="P31" s="161"/>
      <c r="Q31" s="161"/>
      <c r="R31" s="161"/>
      <c r="S31" s="161"/>
      <c r="T31" s="161"/>
      <c r="U31" s="161"/>
      <c r="V31" s="161"/>
      <c r="W31" s="157"/>
      <c r="X31" s="158"/>
      <c r="Y31" s="199" t="str">
        <f t="shared" si="6"/>
        <v/>
      </c>
      <c r="Z31" s="200"/>
      <c r="AA31" s="201" t="str">
        <f t="shared" si="7"/>
        <v/>
      </c>
      <c r="AB31" s="202"/>
      <c r="AC31" s="2"/>
    </row>
    <row r="32" spans="1:29" ht="25.5" customHeight="1" x14ac:dyDescent="0.2">
      <c r="A32" s="258" t="s">
        <v>110</v>
      </c>
      <c r="B32" s="259"/>
      <c r="C32" s="259"/>
      <c r="D32" s="260"/>
      <c r="E32" s="207"/>
      <c r="F32" s="208"/>
      <c r="G32" s="208"/>
      <c r="H32" s="208"/>
      <c r="I32" s="208"/>
      <c r="J32" s="209"/>
      <c r="K32" s="199">
        <f>SUM(K11:L31)</f>
        <v>0</v>
      </c>
      <c r="L32" s="200"/>
      <c r="M32" s="216">
        <f>SUM(M11:N31)</f>
        <v>0</v>
      </c>
      <c r="N32" s="217"/>
      <c r="O32" s="217">
        <f>SUM(O11:P31)</f>
        <v>0</v>
      </c>
      <c r="P32" s="217"/>
      <c r="Q32" s="217">
        <f>SUM(Q11:R31)</f>
        <v>0</v>
      </c>
      <c r="R32" s="217"/>
      <c r="S32" s="217">
        <f>SUM(S11:T31)</f>
        <v>0</v>
      </c>
      <c r="T32" s="217"/>
      <c r="U32" s="217">
        <f>SUM(U11:V31)</f>
        <v>0</v>
      </c>
      <c r="V32" s="217"/>
      <c r="W32" s="217">
        <f>SUM(W11:X31)</f>
        <v>0</v>
      </c>
      <c r="X32" s="218"/>
      <c r="Y32" s="199">
        <f t="shared" si="6"/>
        <v>0</v>
      </c>
      <c r="Z32" s="200"/>
      <c r="AA32" s="219">
        <f t="shared" si="7"/>
        <v>0</v>
      </c>
      <c r="AB32" s="220"/>
      <c r="AC32" s="2"/>
    </row>
    <row r="33" spans="1:31" ht="23.25" customHeight="1" x14ac:dyDescent="0.2">
      <c r="A33" s="227" t="s">
        <v>93</v>
      </c>
      <c r="B33" s="228"/>
      <c r="C33" s="257" t="s">
        <v>94</v>
      </c>
      <c r="D33" s="223"/>
      <c r="E33" s="210"/>
      <c r="F33" s="211"/>
      <c r="G33" s="211"/>
      <c r="H33" s="211"/>
      <c r="I33" s="211"/>
      <c r="J33" s="212"/>
      <c r="K33" s="199" t="str">
        <f>IF(C33="[Enter Rate]","",K32*C33)</f>
        <v/>
      </c>
      <c r="L33" s="200"/>
      <c r="M33" s="261" t="s">
        <v>95</v>
      </c>
      <c r="N33" s="225"/>
      <c r="O33" s="261" t="s">
        <v>95</v>
      </c>
      <c r="P33" s="225"/>
      <c r="Q33" s="261" t="s">
        <v>95</v>
      </c>
      <c r="R33" s="225"/>
      <c r="S33" s="261" t="s">
        <v>95</v>
      </c>
      <c r="T33" s="225"/>
      <c r="U33" s="261" t="s">
        <v>95</v>
      </c>
      <c r="V33" s="225"/>
      <c r="W33" s="261" t="s">
        <v>95</v>
      </c>
      <c r="X33" s="262"/>
      <c r="Y33" s="199" t="str">
        <f t="shared" si="6"/>
        <v/>
      </c>
      <c r="Z33" s="200"/>
      <c r="AA33" s="201" t="str">
        <f t="shared" si="7"/>
        <v/>
      </c>
      <c r="AB33" s="202"/>
      <c r="AC33" s="2"/>
    </row>
    <row r="34" spans="1:31" ht="23.25" customHeight="1" x14ac:dyDescent="0.2">
      <c r="A34" s="221" t="s">
        <v>96</v>
      </c>
      <c r="B34" s="222"/>
      <c r="C34" s="257" t="s">
        <v>94</v>
      </c>
      <c r="D34" s="223"/>
      <c r="E34" s="210"/>
      <c r="F34" s="211"/>
      <c r="G34" s="211"/>
      <c r="H34" s="211"/>
      <c r="I34" s="211"/>
      <c r="J34" s="212"/>
      <c r="K34" s="199" t="str">
        <f>IF(C34="[Enter Rate]","",K32*C34)</f>
        <v/>
      </c>
      <c r="L34" s="200"/>
      <c r="M34" s="261" t="s">
        <v>97</v>
      </c>
      <c r="N34" s="225"/>
      <c r="O34" s="261" t="s">
        <v>97</v>
      </c>
      <c r="P34" s="225"/>
      <c r="Q34" s="261" t="s">
        <v>97</v>
      </c>
      <c r="R34" s="225"/>
      <c r="S34" s="261" t="s">
        <v>97</v>
      </c>
      <c r="T34" s="225"/>
      <c r="U34" s="261" t="s">
        <v>97</v>
      </c>
      <c r="V34" s="225"/>
      <c r="W34" s="261" t="s">
        <v>97</v>
      </c>
      <c r="X34" s="262"/>
      <c r="Y34" s="199" t="str">
        <f t="shared" si="6"/>
        <v/>
      </c>
      <c r="Z34" s="200"/>
      <c r="AA34" s="201" t="str">
        <f t="shared" si="7"/>
        <v/>
      </c>
      <c r="AB34" s="202"/>
      <c r="AC34" s="2"/>
    </row>
    <row r="35" spans="1:31" ht="27" customHeight="1" x14ac:dyDescent="0.2">
      <c r="A35" s="258" t="s">
        <v>111</v>
      </c>
      <c r="B35" s="259"/>
      <c r="C35" s="259"/>
      <c r="D35" s="260"/>
      <c r="E35" s="213"/>
      <c r="F35" s="214"/>
      <c r="G35" s="214"/>
      <c r="H35" s="214"/>
      <c r="I35" s="214"/>
      <c r="J35" s="215"/>
      <c r="K35" s="199">
        <f>SUM(K32:L34)</f>
        <v>0</v>
      </c>
      <c r="L35" s="200"/>
      <c r="M35" s="233">
        <f>SUM(M32:N34)</f>
        <v>0</v>
      </c>
      <c r="N35" s="234"/>
      <c r="O35" s="233">
        <f>SUM(O32:P34)</f>
        <v>0</v>
      </c>
      <c r="P35" s="234"/>
      <c r="Q35" s="233">
        <f>SUM(Q32:R34)</f>
        <v>0</v>
      </c>
      <c r="R35" s="234"/>
      <c r="S35" s="233">
        <f>SUM(S32:T34)</f>
        <v>0</v>
      </c>
      <c r="T35" s="234"/>
      <c r="U35" s="233">
        <f>SUM(U32:V34)</f>
        <v>0</v>
      </c>
      <c r="V35" s="234"/>
      <c r="W35" s="233">
        <f>SUM(W32:X34)</f>
        <v>0</v>
      </c>
      <c r="X35" s="234"/>
      <c r="Y35" s="199">
        <f>SUM(Y32:Z34)</f>
        <v>0</v>
      </c>
      <c r="Z35" s="200"/>
      <c r="AA35" s="219">
        <f>IF(K35="","",(K35-Y35))</f>
        <v>0</v>
      </c>
      <c r="AB35" s="220"/>
      <c r="AC35" s="2"/>
    </row>
    <row r="36" spans="1:31" x14ac:dyDescent="0.2">
      <c r="A36" s="192" t="s">
        <v>99</v>
      </c>
      <c r="B36" s="193"/>
      <c r="C36" s="193"/>
      <c r="D36" s="193"/>
      <c r="E36" s="193"/>
      <c r="F36" s="193"/>
      <c r="G36" s="193"/>
      <c r="H36" s="193"/>
      <c r="I36" s="193"/>
      <c r="J36" s="193"/>
      <c r="K36" s="235"/>
      <c r="L36" s="235"/>
      <c r="M36" s="193"/>
      <c r="N36" s="193"/>
      <c r="O36" s="193"/>
      <c r="P36" s="193"/>
      <c r="Q36" s="193"/>
      <c r="R36" s="193"/>
      <c r="S36" s="193"/>
      <c r="T36" s="193"/>
      <c r="U36" s="193"/>
      <c r="V36" s="193"/>
      <c r="W36" s="193"/>
      <c r="X36" s="193"/>
      <c r="Y36" s="193"/>
      <c r="Z36" s="193"/>
      <c r="AA36" s="193"/>
      <c r="AB36" s="194"/>
      <c r="AC36" s="2"/>
    </row>
    <row r="37" spans="1:31" ht="25.5" customHeight="1" x14ac:dyDescent="0.2">
      <c r="A37" s="227" t="s">
        <v>100</v>
      </c>
      <c r="B37" s="228"/>
      <c r="C37" s="228"/>
      <c r="D37" s="236"/>
      <c r="E37" s="237"/>
      <c r="F37" s="238"/>
      <c r="G37" s="238"/>
      <c r="H37" s="238"/>
      <c r="I37" s="238"/>
      <c r="J37" s="239"/>
      <c r="K37" s="240" t="s">
        <v>101</v>
      </c>
      <c r="L37" s="241"/>
      <c r="M37" s="225" t="s">
        <v>102</v>
      </c>
      <c r="N37" s="226"/>
      <c r="O37" s="229" t="s">
        <v>103</v>
      </c>
      <c r="P37" s="230"/>
      <c r="Q37" s="229" t="s">
        <v>103</v>
      </c>
      <c r="R37" s="230"/>
      <c r="S37" s="229" t="s">
        <v>103</v>
      </c>
      <c r="T37" s="230"/>
      <c r="U37" s="229" t="s">
        <v>103</v>
      </c>
      <c r="V37" s="230"/>
      <c r="W37" s="229" t="s">
        <v>103</v>
      </c>
      <c r="X37" s="230"/>
      <c r="Y37" s="231">
        <f>IF(K37="","",SUM(M37:X37))</f>
        <v>0</v>
      </c>
      <c r="Z37" s="232"/>
      <c r="AA37" s="155" t="str">
        <f>IF(K37="[Enter Indirect]","",(K37-Y37))</f>
        <v/>
      </c>
      <c r="AB37" s="156"/>
      <c r="AC37" s="2"/>
    </row>
    <row r="38" spans="1:31" ht="15" customHeight="1" x14ac:dyDescent="0.2">
      <c r="A38" s="245" t="s">
        <v>104</v>
      </c>
      <c r="B38" s="246"/>
      <c r="C38" s="246"/>
      <c r="D38" s="246"/>
      <c r="E38" s="246"/>
      <c r="F38" s="246"/>
      <c r="G38" s="246"/>
      <c r="H38" s="246"/>
      <c r="I38" s="246"/>
      <c r="J38" s="246"/>
      <c r="K38" s="247" t="str">
        <f>IF(K37="[Enter Indirect]","",IF(M37&lt;=(0.1*M35),"No","Yes; please revise."))</f>
        <v/>
      </c>
      <c r="L38" s="247"/>
      <c r="M38" s="247"/>
      <c r="N38" s="247"/>
      <c r="O38" s="247"/>
      <c r="P38" s="247"/>
      <c r="Q38" s="247"/>
      <c r="R38" s="247"/>
      <c r="S38" s="247"/>
      <c r="T38" s="247"/>
      <c r="U38" s="247"/>
      <c r="V38" s="247"/>
      <c r="W38" s="247"/>
      <c r="X38" s="247"/>
      <c r="Y38" s="247"/>
      <c r="Z38" s="247"/>
      <c r="AA38" s="247"/>
      <c r="AB38" s="248"/>
      <c r="AC38" s="2"/>
    </row>
    <row r="39" spans="1:31" x14ac:dyDescent="0.2">
      <c r="A39" s="192" t="s">
        <v>64</v>
      </c>
      <c r="B39" s="193"/>
      <c r="C39" s="193"/>
      <c r="D39" s="193"/>
      <c r="E39" s="193"/>
      <c r="F39" s="193"/>
      <c r="G39" s="193"/>
      <c r="H39" s="193"/>
      <c r="I39" s="193"/>
      <c r="J39" s="193"/>
      <c r="K39" s="249"/>
      <c r="L39" s="249"/>
      <c r="M39" s="193"/>
      <c r="N39" s="193"/>
      <c r="O39" s="193"/>
      <c r="P39" s="193"/>
      <c r="Q39" s="193"/>
      <c r="R39" s="193"/>
      <c r="S39" s="193"/>
      <c r="T39" s="193"/>
      <c r="U39" s="193"/>
      <c r="V39" s="193"/>
      <c r="W39" s="193"/>
      <c r="X39" s="193"/>
      <c r="Y39" s="193"/>
      <c r="Z39" s="193"/>
      <c r="AA39" s="193"/>
      <c r="AB39" s="194"/>
      <c r="AC39" s="2"/>
    </row>
    <row r="40" spans="1:31" ht="25.5" customHeight="1" thickBot="1" x14ac:dyDescent="0.25">
      <c r="A40" s="265" t="s">
        <v>112</v>
      </c>
      <c r="B40" s="265"/>
      <c r="C40" s="265"/>
      <c r="D40" s="265"/>
      <c r="E40" s="237"/>
      <c r="F40" s="238"/>
      <c r="G40" s="238"/>
      <c r="H40" s="238"/>
      <c r="I40" s="238"/>
      <c r="J40" s="239"/>
      <c r="K40" s="251">
        <f>IF(K32="","",SUM(K35,K37))</f>
        <v>0</v>
      </c>
      <c r="L40" s="252"/>
      <c r="M40" s="233">
        <f>IF(M32="","",SUM(M35,M37))</f>
        <v>0</v>
      </c>
      <c r="N40" s="234"/>
      <c r="O40" s="234">
        <f>IF(O32="","",SUM(O35,O37))</f>
        <v>0</v>
      </c>
      <c r="P40" s="234"/>
      <c r="Q40" s="234">
        <f>IF(Q32="","",SUM(Q35,Q37))</f>
        <v>0</v>
      </c>
      <c r="R40" s="234"/>
      <c r="S40" s="234">
        <f>IF(S32="","",SUM(S35,S37))</f>
        <v>0</v>
      </c>
      <c r="T40" s="234"/>
      <c r="U40" s="234">
        <f>IF(U32="","",SUM(U35,U37))</f>
        <v>0</v>
      </c>
      <c r="V40" s="234"/>
      <c r="W40" s="234">
        <f>IF(W32="","",SUM(W35,W37))</f>
        <v>0</v>
      </c>
      <c r="X40" s="254"/>
      <c r="Y40" s="251">
        <f>IF(Y32="","",SUM(Y35,Y37))</f>
        <v>0</v>
      </c>
      <c r="Z40" s="252"/>
      <c r="AA40" s="219">
        <f>IF(K40="","",(K40-Y40))</f>
        <v>0</v>
      </c>
      <c r="AB40" s="220"/>
      <c r="AC40" s="2"/>
    </row>
    <row r="41" spans="1:3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row>
    <row r="42" spans="1:31" s="6" customFormat="1" x14ac:dyDescent="0.2">
      <c r="A42" s="255" t="s">
        <v>71</v>
      </c>
      <c r="B42" s="256"/>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row>
    <row r="43" spans="1:31" s="6" customFormat="1" ht="14.25" customHeight="1" x14ac:dyDescent="0.2">
      <c r="A43" s="68" t="s">
        <v>113</v>
      </c>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49"/>
      <c r="AD43" s="49"/>
      <c r="AE43" s="49"/>
    </row>
    <row r="44" spans="1:31" ht="25.5" customHeight="1" x14ac:dyDescent="0.2">
      <c r="A44" s="253" t="s">
        <v>106</v>
      </c>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8"/>
      <c r="AD44" s="27"/>
      <c r="AE44" s="27"/>
    </row>
    <row r="45" spans="1:31" ht="13.5" customHeight="1" x14ac:dyDescent="0.2">
      <c r="A45" s="253" t="s">
        <v>107</v>
      </c>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8"/>
      <c r="AD45" s="27"/>
      <c r="AE45" s="27"/>
    </row>
    <row r="46" spans="1:31" ht="12" customHeight="1" x14ac:dyDescent="0.2">
      <c r="A46" s="253" t="s">
        <v>286</v>
      </c>
      <c r="B46" s="253"/>
      <c r="C46" s="253"/>
      <c r="D46" s="253"/>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8"/>
      <c r="AD46" s="27"/>
      <c r="AE46" s="27"/>
    </row>
    <row r="47" spans="1:31" ht="16.149999999999999" customHeight="1" x14ac:dyDescent="0.2">
      <c r="A47" s="253" t="s">
        <v>287</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8"/>
      <c r="AD47" s="27"/>
      <c r="AE47" s="27"/>
    </row>
    <row r="48" spans="1:31" ht="26.65" customHeight="1" x14ac:dyDescent="0.2">
      <c r="A48" s="253" t="s">
        <v>300</v>
      </c>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row>
  </sheetData>
  <sheetProtection algorithmName="SHA-512" hashValue="1xv0+bvKHPppm0HWaaCYL/jzIquVF0WQtC0+VYwqA6lSpU9x3dAFLQyP+baQYpsKJhav3yKgBVkqIiwZVmfA0A==" saltValue="TAzMgUSDPzW/PYg1fpkscA==" spinCount="100000" sheet="1" selectLockedCells="1"/>
  <mergeCells count="380">
    <mergeCell ref="A43:AB43"/>
    <mergeCell ref="AA25:AB25"/>
    <mergeCell ref="U26:V26"/>
    <mergeCell ref="A42:AE42"/>
    <mergeCell ref="K7:L8"/>
    <mergeCell ref="M7:N8"/>
    <mergeCell ref="O7:X7"/>
    <mergeCell ref="Y7:Z8"/>
    <mergeCell ref="AA7:AB8"/>
    <mergeCell ref="A26:D26"/>
    <mergeCell ref="A30:D30"/>
    <mergeCell ref="O29:P29"/>
    <mergeCell ref="M29:N29"/>
    <mergeCell ref="K29:L29"/>
    <mergeCell ref="E29:F29"/>
    <mergeCell ref="AA27:AB27"/>
    <mergeCell ref="Y27:Z27"/>
    <mergeCell ref="W27:X27"/>
    <mergeCell ref="E27:F27"/>
    <mergeCell ref="A27:D27"/>
    <mergeCell ref="AA26:AB26"/>
    <mergeCell ref="Y19:Z19"/>
    <mergeCell ref="W19:X19"/>
    <mergeCell ref="U19:V19"/>
    <mergeCell ref="F5:AB5"/>
    <mergeCell ref="F3:AB3"/>
    <mergeCell ref="F2:AB2"/>
    <mergeCell ref="R4:V4"/>
    <mergeCell ref="S26:T26"/>
    <mergeCell ref="Q26:R26"/>
    <mergeCell ref="O26:P26"/>
    <mergeCell ref="M26:N26"/>
    <mergeCell ref="K26:L26"/>
    <mergeCell ref="I26:J26"/>
    <mergeCell ref="G26:H26"/>
    <mergeCell ref="E26:F26"/>
    <mergeCell ref="U22:V22"/>
    <mergeCell ref="W22:X22"/>
    <mergeCell ref="Y22:Z22"/>
    <mergeCell ref="AA22:AB22"/>
    <mergeCell ref="Y26:Z26"/>
    <mergeCell ref="W26:X26"/>
    <mergeCell ref="U25:V25"/>
    <mergeCell ref="W25:X25"/>
    <mergeCell ref="Y25:Z25"/>
    <mergeCell ref="M21:N21"/>
    <mergeCell ref="O21:P21"/>
    <mergeCell ref="Q21:R21"/>
    <mergeCell ref="AG4:AK4"/>
    <mergeCell ref="F1:AB1"/>
    <mergeCell ref="W4:AB4"/>
    <mergeCell ref="F4:Q4"/>
    <mergeCell ref="AA24:AB24"/>
    <mergeCell ref="Y24:Z24"/>
    <mergeCell ref="W24:X24"/>
    <mergeCell ref="U24:V24"/>
    <mergeCell ref="Y20:Z20"/>
    <mergeCell ref="W20:X20"/>
    <mergeCell ref="U20:V20"/>
    <mergeCell ref="U23:V23"/>
    <mergeCell ref="W23:X23"/>
    <mergeCell ref="Y23:Z23"/>
    <mergeCell ref="K25:L25"/>
    <mergeCell ref="M25:N25"/>
    <mergeCell ref="O25:P25"/>
    <mergeCell ref="Q25:R25"/>
    <mergeCell ref="Q27:R27"/>
    <mergeCell ref="M27:N27"/>
    <mergeCell ref="K27:L27"/>
    <mergeCell ref="AA19:AB19"/>
    <mergeCell ref="K24:L24"/>
    <mergeCell ref="M24:N24"/>
    <mergeCell ref="O24:P24"/>
    <mergeCell ref="Q22:R22"/>
    <mergeCell ref="AA23:AB23"/>
    <mergeCell ref="AA20:AB20"/>
    <mergeCell ref="U21:V21"/>
    <mergeCell ref="W21:X21"/>
    <mergeCell ref="Y21:Z21"/>
    <mergeCell ref="AA21:AB21"/>
    <mergeCell ref="S22:T22"/>
    <mergeCell ref="A47:AB47"/>
    <mergeCell ref="A46:AB46"/>
    <mergeCell ref="A45:AB45"/>
    <mergeCell ref="A35:D35"/>
    <mergeCell ref="K35:L35"/>
    <mergeCell ref="M35:N35"/>
    <mergeCell ref="O35:P35"/>
    <mergeCell ref="Q35:R35"/>
    <mergeCell ref="S35:T35"/>
    <mergeCell ref="U35:V35"/>
    <mergeCell ref="W35:X35"/>
    <mergeCell ref="Y35:Z35"/>
    <mergeCell ref="AA35:AB35"/>
    <mergeCell ref="A37:D37"/>
    <mergeCell ref="K37:L37"/>
    <mergeCell ref="M37:N37"/>
    <mergeCell ref="O37:P37"/>
    <mergeCell ref="Y37:Z37"/>
    <mergeCell ref="A40:D40"/>
    <mergeCell ref="Y40:Z40"/>
    <mergeCell ref="U40:V40"/>
    <mergeCell ref="AA40:AB40"/>
    <mergeCell ref="Q37:R37"/>
    <mergeCell ref="S37:T37"/>
    <mergeCell ref="O20:P20"/>
    <mergeCell ref="Q20:R20"/>
    <mergeCell ref="O23:P23"/>
    <mergeCell ref="Q23:R23"/>
    <mergeCell ref="S23:T23"/>
    <mergeCell ref="S24:T24"/>
    <mergeCell ref="K22:L22"/>
    <mergeCell ref="M22:N22"/>
    <mergeCell ref="O22:P22"/>
    <mergeCell ref="K21:L21"/>
    <mergeCell ref="K23:L23"/>
    <mergeCell ref="M23:N23"/>
    <mergeCell ref="W17:X17"/>
    <mergeCell ref="Y17:Z17"/>
    <mergeCell ref="Q17:R17"/>
    <mergeCell ref="O17:P17"/>
    <mergeCell ref="I17:J17"/>
    <mergeCell ref="Q13:R13"/>
    <mergeCell ref="S13:T13"/>
    <mergeCell ref="A16:D16"/>
    <mergeCell ref="E16:F16"/>
    <mergeCell ref="M16:N16"/>
    <mergeCell ref="O16:P16"/>
    <mergeCell ref="Q16:R16"/>
    <mergeCell ref="A15:D15"/>
    <mergeCell ref="E15:F15"/>
    <mergeCell ref="G15:H15"/>
    <mergeCell ref="I15:J15"/>
    <mergeCell ref="O13:P13"/>
    <mergeCell ref="Q14:R14"/>
    <mergeCell ref="O15:P15"/>
    <mergeCell ref="K15:L15"/>
    <mergeCell ref="M15:N15"/>
    <mergeCell ref="Q15:R15"/>
    <mergeCell ref="G16:H16"/>
    <mergeCell ref="I16:J16"/>
    <mergeCell ref="U15:V15"/>
    <mergeCell ref="S18:T18"/>
    <mergeCell ref="S14:T14"/>
    <mergeCell ref="E18:F18"/>
    <mergeCell ref="G18:H18"/>
    <mergeCell ref="I18:J18"/>
    <mergeCell ref="K16:L16"/>
    <mergeCell ref="U16:V16"/>
    <mergeCell ref="A19:D19"/>
    <mergeCell ref="E19:F19"/>
    <mergeCell ref="A11:D11"/>
    <mergeCell ref="E11:F11"/>
    <mergeCell ref="I11:J11"/>
    <mergeCell ref="K11:L11"/>
    <mergeCell ref="M11:N11"/>
    <mergeCell ref="O11:P11"/>
    <mergeCell ref="Q11:R11"/>
    <mergeCell ref="S11:T11"/>
    <mergeCell ref="G11:H11"/>
    <mergeCell ref="Q12:R12"/>
    <mergeCell ref="S12:T12"/>
    <mergeCell ref="K14:L14"/>
    <mergeCell ref="E14:F14"/>
    <mergeCell ref="G14:H14"/>
    <mergeCell ref="A14:D14"/>
    <mergeCell ref="A18:D18"/>
    <mergeCell ref="A17:D17"/>
    <mergeCell ref="E17:F17"/>
    <mergeCell ref="G17:H17"/>
    <mergeCell ref="S16:T16"/>
    <mergeCell ref="S15:T15"/>
    <mergeCell ref="A12:D12"/>
    <mergeCell ref="E12:F12"/>
    <mergeCell ref="G12:H12"/>
    <mergeCell ref="I12:J12"/>
    <mergeCell ref="K12:L12"/>
    <mergeCell ref="M12:N12"/>
    <mergeCell ref="O12:P12"/>
    <mergeCell ref="A25:D25"/>
    <mergeCell ref="E25:F25"/>
    <mergeCell ref="E28:F28"/>
    <mergeCell ref="G28:H28"/>
    <mergeCell ref="I28:J28"/>
    <mergeCell ref="A20:D20"/>
    <mergeCell ref="E20:F20"/>
    <mergeCell ref="G20:H20"/>
    <mergeCell ref="I20:J20"/>
    <mergeCell ref="A24:D24"/>
    <mergeCell ref="E24:F24"/>
    <mergeCell ref="G24:H24"/>
    <mergeCell ref="G25:H25"/>
    <mergeCell ref="E23:F23"/>
    <mergeCell ref="G23:H23"/>
    <mergeCell ref="I23:J23"/>
    <mergeCell ref="I27:J27"/>
    <mergeCell ref="G27:H27"/>
    <mergeCell ref="I25:J25"/>
    <mergeCell ref="G21:H21"/>
    <mergeCell ref="E21:F21"/>
    <mergeCell ref="A21:D21"/>
    <mergeCell ref="E30:F30"/>
    <mergeCell ref="G30:H30"/>
    <mergeCell ref="G29:H29"/>
    <mergeCell ref="A13:D13"/>
    <mergeCell ref="E13:F13"/>
    <mergeCell ref="G13:H13"/>
    <mergeCell ref="I13:J13"/>
    <mergeCell ref="I14:J14"/>
    <mergeCell ref="A29:D29"/>
    <mergeCell ref="I30:J30"/>
    <mergeCell ref="I24:J24"/>
    <mergeCell ref="I21:J21"/>
    <mergeCell ref="G19:H19"/>
    <mergeCell ref="I19:J19"/>
    <mergeCell ref="E22:F22"/>
    <mergeCell ref="G22:H22"/>
    <mergeCell ref="I22:J22"/>
    <mergeCell ref="A23:D23"/>
    <mergeCell ref="A22:D22"/>
    <mergeCell ref="A28:D28"/>
    <mergeCell ref="Q9:R9"/>
    <mergeCell ref="S29:T29"/>
    <mergeCell ref="U30:V30"/>
    <mergeCell ref="S17:T17"/>
    <mergeCell ref="S20:T20"/>
    <mergeCell ref="K13:L13"/>
    <mergeCell ref="K17:L17"/>
    <mergeCell ref="M17:N17"/>
    <mergeCell ref="K20:L20"/>
    <mergeCell ref="M20:N20"/>
    <mergeCell ref="U17:V17"/>
    <mergeCell ref="K18:L18"/>
    <mergeCell ref="O19:P19"/>
    <mergeCell ref="Q19:R19"/>
    <mergeCell ref="S19:T19"/>
    <mergeCell ref="M18:N18"/>
    <mergeCell ref="O18:P18"/>
    <mergeCell ref="Q18:R18"/>
    <mergeCell ref="U28:V28"/>
    <mergeCell ref="M14:N14"/>
    <mergeCell ref="M13:N13"/>
    <mergeCell ref="O14:P14"/>
    <mergeCell ref="Q24:R24"/>
    <mergeCell ref="S25:T25"/>
    <mergeCell ref="AA33:AB33"/>
    <mergeCell ref="S8:V8"/>
    <mergeCell ref="AA11:AB11"/>
    <mergeCell ref="U12:V12"/>
    <mergeCell ref="W12:X12"/>
    <mergeCell ref="Y12:Z12"/>
    <mergeCell ref="AA12:AB12"/>
    <mergeCell ref="U11:V11"/>
    <mergeCell ref="AA17:AB17"/>
    <mergeCell ref="U18:V18"/>
    <mergeCell ref="S21:T21"/>
    <mergeCell ref="AA18:AB18"/>
    <mergeCell ref="AA13:AB13"/>
    <mergeCell ref="U14:V14"/>
    <mergeCell ref="W18:X18"/>
    <mergeCell ref="Y18:Z18"/>
    <mergeCell ref="AA15:AB15"/>
    <mergeCell ref="W16:X16"/>
    <mergeCell ref="Y16:Z16"/>
    <mergeCell ref="AA16:AB16"/>
    <mergeCell ref="W14:X14"/>
    <mergeCell ref="Y14:Z14"/>
    <mergeCell ref="AA14:AB14"/>
    <mergeCell ref="U13:V13"/>
    <mergeCell ref="U34:V34"/>
    <mergeCell ref="W32:X32"/>
    <mergeCell ref="Y34:Z34"/>
    <mergeCell ref="AA29:AB29"/>
    <mergeCell ref="Y29:Z29"/>
    <mergeCell ref="W28:X28"/>
    <mergeCell ref="Y28:Z28"/>
    <mergeCell ref="AA28:AB28"/>
    <mergeCell ref="I29:J29"/>
    <mergeCell ref="Q29:R29"/>
    <mergeCell ref="W29:X29"/>
    <mergeCell ref="U29:V29"/>
    <mergeCell ref="K28:L28"/>
    <mergeCell ref="M28:N28"/>
    <mergeCell ref="O28:P28"/>
    <mergeCell ref="Q28:R28"/>
    <mergeCell ref="S28:T28"/>
    <mergeCell ref="AA30:AB30"/>
    <mergeCell ref="W31:X31"/>
    <mergeCell ref="AA34:AB34"/>
    <mergeCell ref="U33:V33"/>
    <mergeCell ref="S32:T32"/>
    <mergeCell ref="S31:T31"/>
    <mergeCell ref="S33:T33"/>
    <mergeCell ref="W34:X34"/>
    <mergeCell ref="AA32:AB32"/>
    <mergeCell ref="Y32:Z32"/>
    <mergeCell ref="AA37:AB37"/>
    <mergeCell ref="A38:J38"/>
    <mergeCell ref="W40:X40"/>
    <mergeCell ref="W33:X33"/>
    <mergeCell ref="S40:T40"/>
    <mergeCell ref="U32:V32"/>
    <mergeCell ref="K40:L40"/>
    <mergeCell ref="O32:P32"/>
    <mergeCell ref="Q32:R32"/>
    <mergeCell ref="M32:N32"/>
    <mergeCell ref="O33:P33"/>
    <mergeCell ref="Q33:R33"/>
    <mergeCell ref="K38:AB38"/>
    <mergeCell ref="Q40:R40"/>
    <mergeCell ref="M40:N40"/>
    <mergeCell ref="M34:N34"/>
    <mergeCell ref="M33:N33"/>
    <mergeCell ref="Q34:R34"/>
    <mergeCell ref="E37:J37"/>
    <mergeCell ref="E32:J35"/>
    <mergeCell ref="S34:T34"/>
    <mergeCell ref="C34:D34"/>
    <mergeCell ref="A33:B33"/>
    <mergeCell ref="C33:D33"/>
    <mergeCell ref="K34:L34"/>
    <mergeCell ref="A32:D32"/>
    <mergeCell ref="A31:D31"/>
    <mergeCell ref="E31:F31"/>
    <mergeCell ref="O34:P34"/>
    <mergeCell ref="A34:B34"/>
    <mergeCell ref="M31:N31"/>
    <mergeCell ref="O31:P31"/>
    <mergeCell ref="G31:H31"/>
    <mergeCell ref="K32:L32"/>
    <mergeCell ref="K31:L31"/>
    <mergeCell ref="K33:L33"/>
    <mergeCell ref="U37:V37"/>
    <mergeCell ref="AA31:AB31"/>
    <mergeCell ref="O40:P40"/>
    <mergeCell ref="A6:AB6"/>
    <mergeCell ref="A7:D9"/>
    <mergeCell ref="G7:H9"/>
    <mergeCell ref="U9:V9"/>
    <mergeCell ref="S9:T9"/>
    <mergeCell ref="E7:F9"/>
    <mergeCell ref="I7:J9"/>
    <mergeCell ref="O8:R8"/>
    <mergeCell ref="A10:AB10"/>
    <mergeCell ref="Y9:Z9"/>
    <mergeCell ref="AA9:AB9"/>
    <mergeCell ref="W8:X8"/>
    <mergeCell ref="W9:X9"/>
    <mergeCell ref="M9:N9"/>
    <mergeCell ref="K9:L9"/>
    <mergeCell ref="Y33:Z33"/>
    <mergeCell ref="Y31:Z31"/>
    <mergeCell ref="A39:AB39"/>
    <mergeCell ref="E40:J40"/>
    <mergeCell ref="Q31:R31"/>
    <mergeCell ref="A36:AB36"/>
    <mergeCell ref="A48:AB48"/>
    <mergeCell ref="W37:X37"/>
    <mergeCell ref="I31:J31"/>
    <mergeCell ref="A44:AB44"/>
    <mergeCell ref="K19:L19"/>
    <mergeCell ref="S30:T30"/>
    <mergeCell ref="O9:P9"/>
    <mergeCell ref="O27:P27"/>
    <mergeCell ref="S27:T27"/>
    <mergeCell ref="U27:V27"/>
    <mergeCell ref="W11:X11"/>
    <mergeCell ref="Y11:Z11"/>
    <mergeCell ref="W13:X13"/>
    <mergeCell ref="Y13:Z13"/>
    <mergeCell ref="W15:X15"/>
    <mergeCell ref="Y15:Z15"/>
    <mergeCell ref="Q30:R30"/>
    <mergeCell ref="W30:X30"/>
    <mergeCell ref="Y30:Z30"/>
    <mergeCell ref="K30:L30"/>
    <mergeCell ref="M30:N30"/>
    <mergeCell ref="O30:P30"/>
    <mergeCell ref="M19:N19"/>
    <mergeCell ref="U31:V31"/>
  </mergeCells>
  <phoneticPr fontId="0" type="noConversion"/>
  <conditionalFormatting sqref="K38:AB38">
    <cfRule type="containsText" dxfId="11" priority="1" operator="containsText" text="Yes; please revise.">
      <formula>NOT(ISERROR(SEARCH("Yes; please revise.",K38)))</formula>
    </cfRule>
  </conditionalFormatting>
  <dataValidations count="1">
    <dataValidation type="list" allowBlank="1" showInputMessage="1" showErrorMessage="1" sqref="AC4:AF4" xr:uid="{00000000-0002-0000-0200-000000000000}">
      <formula1>$BC$1:$BC$3</formula1>
    </dataValidation>
  </dataValidations>
  <printOptions horizontalCentered="1"/>
  <pageMargins left="0.25" right="0.25" top="0.25" bottom="0.5" header="0.25" footer="0.25"/>
  <pageSetup scale="50" orientation="landscape" r:id="rId1"/>
  <headerFooter>
    <oddFooter xml:space="preserve">&amp;LAppendix B (Required Forms) Exhibit 13 (Proposed 
Budget)&amp;RPage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27"/>
  <sheetViews>
    <sheetView zoomScaleNormal="100" workbookViewId="0">
      <selection activeCell="A42" sqref="A42:AK42"/>
    </sheetView>
  </sheetViews>
  <sheetFormatPr defaultColWidth="9.140625" defaultRowHeight="12.75" x14ac:dyDescent="0.2"/>
  <cols>
    <col min="1" max="3" width="7.85546875" customWidth="1"/>
    <col min="4" max="7" width="4.5703125" customWidth="1"/>
    <col min="8" max="15" width="5.28515625" customWidth="1"/>
    <col min="16" max="19" width="5.5703125" customWidth="1"/>
    <col min="20" max="23" width="5.28515625" customWidth="1"/>
    <col min="24" max="41" width="3.7109375" customWidth="1"/>
  </cols>
  <sheetData>
    <row r="1" spans="1:28" ht="21.95" customHeight="1" x14ac:dyDescent="0.2">
      <c r="A1" s="7" t="str">
        <f>T('Exhibit 13 Budget Cover Page'!A2)</f>
        <v>Program Services:</v>
      </c>
      <c r="E1" s="170" t="str">
        <f>T('Exhibit 13 Budget Cover Page'!G2)</f>
        <v>Older Americans Act OCA Title III B ( Omsbudsman General Fund)</v>
      </c>
      <c r="F1" s="170"/>
      <c r="G1" s="170"/>
      <c r="H1" s="170"/>
      <c r="I1" s="170"/>
      <c r="J1" s="170"/>
      <c r="K1" s="170"/>
      <c r="L1" s="170"/>
      <c r="M1" s="170"/>
      <c r="N1" s="170"/>
      <c r="O1" s="170"/>
      <c r="P1" s="170"/>
      <c r="Q1" s="170"/>
      <c r="R1" s="170"/>
      <c r="S1" s="170"/>
      <c r="T1" s="170"/>
      <c r="U1" s="170"/>
      <c r="V1" s="170"/>
      <c r="W1" s="170"/>
    </row>
    <row r="2" spans="1:28" ht="21.95" customHeight="1" x14ac:dyDescent="0.2">
      <c r="A2" s="7" t="str">
        <f>T('Exhibit 13 Budget Cover Page'!A4)</f>
        <v>Fiscal Year:</v>
      </c>
      <c r="E2" s="103" t="str">
        <f>T('Exhibit 13 Budget Cover Page'!G4:AK4)</f>
        <v>2023-24</v>
      </c>
      <c r="F2" s="103"/>
      <c r="G2" s="103"/>
      <c r="H2" s="103"/>
      <c r="I2" s="103"/>
      <c r="J2" s="103"/>
      <c r="K2" s="103"/>
      <c r="L2" s="103"/>
      <c r="M2" s="103"/>
      <c r="N2" s="103"/>
      <c r="O2" s="103"/>
      <c r="P2" s="103"/>
      <c r="Q2" s="103"/>
      <c r="R2" s="103"/>
      <c r="S2" s="103"/>
      <c r="T2" s="103"/>
      <c r="U2" s="103"/>
      <c r="V2" s="103"/>
      <c r="W2" s="103"/>
    </row>
    <row r="3" spans="1:28" s="6" customFormat="1" ht="21.95" hidden="1" customHeight="1" x14ac:dyDescent="0.2">
      <c r="A3" s="11" t="str">
        <f>T('Exhibit 13 Budget Cover Page'!A5)</f>
        <v>Subaward Number:</v>
      </c>
      <c r="B3" s="11"/>
      <c r="C3" s="11"/>
      <c r="D3" s="11"/>
      <c r="E3" s="171" t="str">
        <f>T('Exhibit 13 Budget Cover Page'!G5:AK5)</f>
        <v>[Enter Subaward Number]</v>
      </c>
      <c r="F3" s="171"/>
      <c r="G3" s="171"/>
      <c r="H3" s="171"/>
      <c r="I3" s="171"/>
      <c r="J3" s="171"/>
      <c r="K3" s="171"/>
      <c r="L3" s="171"/>
      <c r="M3" s="171"/>
      <c r="N3" s="171"/>
      <c r="O3" s="171"/>
      <c r="P3" s="171"/>
      <c r="Q3" s="171"/>
      <c r="R3" s="171"/>
      <c r="S3" s="171"/>
      <c r="T3" s="171"/>
      <c r="U3" s="171"/>
      <c r="V3" s="171"/>
      <c r="W3" s="171"/>
      <c r="X3" s="10"/>
      <c r="Y3" s="10"/>
      <c r="Z3" s="10"/>
      <c r="AA3" s="10"/>
      <c r="AB3" s="10"/>
    </row>
    <row r="4" spans="1:28" s="12" customFormat="1" ht="21.95" hidden="1" customHeight="1" x14ac:dyDescent="0.2">
      <c r="A4" s="11" t="s">
        <v>20</v>
      </c>
      <c r="B4" s="11"/>
      <c r="C4" s="11"/>
      <c r="D4" s="11"/>
      <c r="E4" s="171" t="str">
        <f>T('Exhibit 13 Budget Cover Page'!G6:L6)</f>
        <v>N/A</v>
      </c>
      <c r="F4" s="171"/>
      <c r="G4" s="171"/>
      <c r="H4" s="171"/>
      <c r="I4" s="171"/>
      <c r="J4" s="171"/>
      <c r="K4" s="171"/>
      <c r="L4" s="171"/>
      <c r="M4" s="171"/>
      <c r="N4" s="171"/>
      <c r="O4" s="266" t="s">
        <v>22</v>
      </c>
      <c r="P4" s="266"/>
      <c r="Q4" s="266"/>
      <c r="R4" s="266"/>
      <c r="S4" s="109" t="str">
        <f>T('Exhibit 13 Budget Cover Page'!Z6:AF6)</f>
        <v>N/A</v>
      </c>
      <c r="T4" s="109"/>
      <c r="U4" s="109"/>
      <c r="V4" s="109"/>
      <c r="W4" s="109"/>
      <c r="X4" s="17"/>
      <c r="Y4" s="17"/>
      <c r="Z4" s="17"/>
      <c r="AA4" s="17"/>
      <c r="AB4" s="17"/>
    </row>
    <row r="5" spans="1:28" ht="21.95" customHeight="1" x14ac:dyDescent="0.2">
      <c r="A5" s="7" t="str">
        <f>T('Exhibit 13 Budget Cover Page'!A7:F7)</f>
        <v>BIDDER'S Legal Name:</v>
      </c>
      <c r="B5" s="1"/>
      <c r="C5" s="1"/>
      <c r="D5" s="1"/>
      <c r="E5" s="109" t="str">
        <f>T('Exhibit 13 Budget Cover Page'!G7:AK7)</f>
        <v>[Enter Legal Name]</v>
      </c>
      <c r="F5" s="109"/>
      <c r="G5" s="109"/>
      <c r="H5" s="109"/>
      <c r="I5" s="109"/>
      <c r="J5" s="109"/>
      <c r="K5" s="109"/>
      <c r="L5" s="109"/>
      <c r="M5" s="109"/>
      <c r="N5" s="109"/>
      <c r="O5" s="109"/>
      <c r="P5" s="109"/>
      <c r="Q5" s="109"/>
      <c r="R5" s="109"/>
      <c r="S5" s="109"/>
      <c r="T5" s="109"/>
      <c r="U5" s="109"/>
      <c r="V5" s="109"/>
      <c r="W5" s="109"/>
    </row>
    <row r="6" spans="1:28" ht="25.5" customHeight="1" thickBot="1" x14ac:dyDescent="0.25">
      <c r="A6" s="110" t="s">
        <v>114</v>
      </c>
      <c r="B6" s="110"/>
      <c r="C6" s="110"/>
      <c r="D6" s="110"/>
      <c r="E6" s="110"/>
      <c r="F6" s="110"/>
      <c r="G6" s="110"/>
      <c r="H6" s="110"/>
      <c r="I6" s="110"/>
      <c r="J6" s="110"/>
      <c r="K6" s="110"/>
      <c r="L6" s="110"/>
      <c r="M6" s="110"/>
      <c r="N6" s="110"/>
      <c r="O6" s="110"/>
      <c r="P6" s="110"/>
      <c r="Q6" s="110"/>
      <c r="R6" s="110"/>
      <c r="S6" s="110"/>
      <c r="T6" s="110"/>
      <c r="U6" s="110"/>
      <c r="V6" s="110"/>
      <c r="W6" s="110"/>
    </row>
    <row r="7" spans="1:28" ht="21" customHeight="1" x14ac:dyDescent="0.2">
      <c r="A7" s="267" t="s">
        <v>115</v>
      </c>
      <c r="B7" s="268"/>
      <c r="C7" s="268"/>
      <c r="D7" s="268"/>
      <c r="E7" s="268"/>
      <c r="F7" s="174" t="s">
        <v>116</v>
      </c>
      <c r="G7" s="174"/>
      <c r="H7" s="174" t="s">
        <v>117</v>
      </c>
      <c r="I7" s="174"/>
      <c r="J7" s="174" t="s">
        <v>118</v>
      </c>
      <c r="K7" s="174"/>
      <c r="L7" s="174" t="s">
        <v>119</v>
      </c>
      <c r="M7" s="176"/>
      <c r="N7" s="177" t="s">
        <v>120</v>
      </c>
      <c r="O7" s="178"/>
      <c r="P7" s="273" t="s">
        <v>284</v>
      </c>
      <c r="Q7" s="186"/>
      <c r="R7" s="186"/>
      <c r="S7" s="187"/>
      <c r="T7" s="177" t="s">
        <v>121</v>
      </c>
      <c r="U7" s="178"/>
      <c r="V7" s="181" t="s">
        <v>122</v>
      </c>
      <c r="W7" s="182"/>
    </row>
    <row r="8" spans="1:28" ht="37.5" customHeight="1" x14ac:dyDescent="0.2">
      <c r="A8" s="269"/>
      <c r="B8" s="270"/>
      <c r="C8" s="270"/>
      <c r="D8" s="270"/>
      <c r="E8" s="270"/>
      <c r="F8" s="174"/>
      <c r="G8" s="174"/>
      <c r="H8" s="174"/>
      <c r="I8" s="174"/>
      <c r="J8" s="174"/>
      <c r="K8" s="174"/>
      <c r="L8" s="174"/>
      <c r="M8" s="176"/>
      <c r="N8" s="179"/>
      <c r="O8" s="180"/>
      <c r="P8" s="174" t="s">
        <v>123</v>
      </c>
      <c r="Q8" s="174"/>
      <c r="R8" s="174" t="s">
        <v>82</v>
      </c>
      <c r="S8" s="174"/>
      <c r="T8" s="179"/>
      <c r="U8" s="180"/>
      <c r="V8" s="179"/>
      <c r="W8" s="188"/>
    </row>
    <row r="9" spans="1:28" s="3" customFormat="1" ht="21.95" customHeight="1" x14ac:dyDescent="0.15">
      <c r="A9" s="271"/>
      <c r="B9" s="272"/>
      <c r="C9" s="272"/>
      <c r="D9" s="272"/>
      <c r="E9" s="272"/>
      <c r="F9" s="174"/>
      <c r="G9" s="174"/>
      <c r="H9" s="174"/>
      <c r="I9" s="174"/>
      <c r="J9" s="174"/>
      <c r="K9" s="174"/>
      <c r="L9" s="174"/>
      <c r="M9" s="176"/>
      <c r="N9" s="190" t="s">
        <v>124</v>
      </c>
      <c r="O9" s="191"/>
      <c r="P9" s="174" t="s">
        <v>125</v>
      </c>
      <c r="Q9" s="175"/>
      <c r="R9" s="174" t="s">
        <v>125</v>
      </c>
      <c r="S9" s="175"/>
      <c r="T9" s="190" t="s">
        <v>126</v>
      </c>
      <c r="U9" s="191"/>
      <c r="V9" s="190" t="s">
        <v>127</v>
      </c>
      <c r="W9" s="184"/>
    </row>
    <row r="10" spans="1:28" x14ac:dyDescent="0.2">
      <c r="A10" s="192" t="s">
        <v>90</v>
      </c>
      <c r="B10" s="193"/>
      <c r="C10" s="193"/>
      <c r="D10" s="193"/>
      <c r="E10" s="193"/>
      <c r="F10" s="193"/>
      <c r="G10" s="193"/>
      <c r="H10" s="193"/>
      <c r="I10" s="193"/>
      <c r="J10" s="193"/>
      <c r="K10" s="193"/>
      <c r="L10" s="193"/>
      <c r="M10" s="193"/>
      <c r="N10" s="193"/>
      <c r="O10" s="193"/>
      <c r="P10" s="193"/>
      <c r="Q10" s="193"/>
      <c r="R10" s="193"/>
      <c r="S10" s="193"/>
      <c r="T10" s="193"/>
      <c r="U10" s="193"/>
      <c r="V10" s="193"/>
      <c r="W10" s="194"/>
    </row>
    <row r="11" spans="1:28" ht="20.25" customHeight="1" x14ac:dyDescent="0.2">
      <c r="A11" s="274" t="s">
        <v>91</v>
      </c>
      <c r="B11" s="275"/>
      <c r="C11" s="275"/>
      <c r="D11" s="275"/>
      <c r="E11" s="276"/>
      <c r="F11" s="277"/>
      <c r="G11" s="277"/>
      <c r="H11" s="205"/>
      <c r="I11" s="205"/>
      <c r="J11" s="167"/>
      <c r="K11" s="167"/>
      <c r="L11" s="278"/>
      <c r="M11" s="279"/>
      <c r="N11" s="199" t="str">
        <f>IF(F11="","",F11*H11*J11*L11)</f>
        <v/>
      </c>
      <c r="O11" s="200"/>
      <c r="P11" s="161"/>
      <c r="Q11" s="161"/>
      <c r="R11" s="161"/>
      <c r="S11" s="161"/>
      <c r="T11" s="199" t="str">
        <f>IF(P11="","",(SUM(P11,R11)))</f>
        <v/>
      </c>
      <c r="U11" s="200"/>
      <c r="V11" s="156" t="str">
        <f t="shared" ref="V11:V19" si="0">IF(N11="","",N11-T11)</f>
        <v/>
      </c>
      <c r="W11" s="202"/>
    </row>
    <row r="12" spans="1:28" s="1" customFormat="1" ht="20.25" customHeight="1" x14ac:dyDescent="0.2">
      <c r="A12" s="274" t="s">
        <v>91</v>
      </c>
      <c r="B12" s="275"/>
      <c r="C12" s="275"/>
      <c r="D12" s="275"/>
      <c r="E12" s="276"/>
      <c r="F12" s="277"/>
      <c r="G12" s="277"/>
      <c r="H12" s="205"/>
      <c r="I12" s="205"/>
      <c r="J12" s="167"/>
      <c r="K12" s="167"/>
      <c r="L12" s="278"/>
      <c r="M12" s="279"/>
      <c r="N12" s="199" t="str">
        <f t="shared" ref="N12:N19" si="1">IF(F12="","",F12*H12*J12*L12)</f>
        <v/>
      </c>
      <c r="O12" s="200"/>
      <c r="P12" s="161"/>
      <c r="Q12" s="161"/>
      <c r="R12" s="161"/>
      <c r="S12" s="161"/>
      <c r="T12" s="199" t="str">
        <f t="shared" ref="T12:T19" si="2">IF(P12="","",(SUM(P12,R12)))</f>
        <v/>
      </c>
      <c r="U12" s="200"/>
      <c r="V12" s="156" t="str">
        <f t="shared" si="0"/>
        <v/>
      </c>
      <c r="W12" s="202"/>
    </row>
    <row r="13" spans="1:28" ht="20.25" customHeight="1" x14ac:dyDescent="0.2">
      <c r="A13" s="274" t="s">
        <v>91</v>
      </c>
      <c r="B13" s="275"/>
      <c r="C13" s="275"/>
      <c r="D13" s="275"/>
      <c r="E13" s="276"/>
      <c r="F13" s="277"/>
      <c r="G13" s="277"/>
      <c r="H13" s="205"/>
      <c r="I13" s="205"/>
      <c r="J13" s="167"/>
      <c r="K13" s="167"/>
      <c r="L13" s="278"/>
      <c r="M13" s="279"/>
      <c r="N13" s="199" t="str">
        <f t="shared" si="1"/>
        <v/>
      </c>
      <c r="O13" s="200"/>
      <c r="P13" s="161"/>
      <c r="Q13" s="161"/>
      <c r="R13" s="161"/>
      <c r="S13" s="161"/>
      <c r="T13" s="199" t="str">
        <f t="shared" si="2"/>
        <v/>
      </c>
      <c r="U13" s="200"/>
      <c r="V13" s="156" t="str">
        <f t="shared" si="0"/>
        <v/>
      </c>
      <c r="W13" s="202"/>
    </row>
    <row r="14" spans="1:28" ht="20.25" customHeight="1" x14ac:dyDescent="0.2">
      <c r="A14" s="274" t="s">
        <v>91</v>
      </c>
      <c r="B14" s="275"/>
      <c r="C14" s="275"/>
      <c r="D14" s="275"/>
      <c r="E14" s="276"/>
      <c r="F14" s="277"/>
      <c r="G14" s="277"/>
      <c r="H14" s="205"/>
      <c r="I14" s="205"/>
      <c r="J14" s="167"/>
      <c r="K14" s="167"/>
      <c r="L14" s="278"/>
      <c r="M14" s="279"/>
      <c r="N14" s="199" t="str">
        <f t="shared" si="1"/>
        <v/>
      </c>
      <c r="O14" s="200"/>
      <c r="P14" s="161"/>
      <c r="Q14" s="161"/>
      <c r="R14" s="161"/>
      <c r="S14" s="161"/>
      <c r="T14" s="199" t="str">
        <f t="shared" si="2"/>
        <v/>
      </c>
      <c r="U14" s="200"/>
      <c r="V14" s="156" t="str">
        <f t="shared" si="0"/>
        <v/>
      </c>
      <c r="W14" s="202"/>
    </row>
    <row r="15" spans="1:28" ht="20.25" customHeight="1" x14ac:dyDescent="0.2">
      <c r="A15" s="274" t="s">
        <v>91</v>
      </c>
      <c r="B15" s="275"/>
      <c r="C15" s="275"/>
      <c r="D15" s="275"/>
      <c r="E15" s="276"/>
      <c r="F15" s="277"/>
      <c r="G15" s="277"/>
      <c r="H15" s="205"/>
      <c r="I15" s="205"/>
      <c r="J15" s="167"/>
      <c r="K15" s="167"/>
      <c r="L15" s="278"/>
      <c r="M15" s="279"/>
      <c r="N15" s="199" t="str">
        <f t="shared" si="1"/>
        <v/>
      </c>
      <c r="O15" s="200"/>
      <c r="P15" s="161"/>
      <c r="Q15" s="161"/>
      <c r="R15" s="161"/>
      <c r="S15" s="161"/>
      <c r="T15" s="199" t="str">
        <f t="shared" si="2"/>
        <v/>
      </c>
      <c r="U15" s="200"/>
      <c r="V15" s="156" t="str">
        <f t="shared" si="0"/>
        <v/>
      </c>
      <c r="W15" s="202"/>
    </row>
    <row r="16" spans="1:28" ht="20.25" customHeight="1" x14ac:dyDescent="0.2">
      <c r="A16" s="274" t="s">
        <v>91</v>
      </c>
      <c r="B16" s="275"/>
      <c r="C16" s="275"/>
      <c r="D16" s="275"/>
      <c r="E16" s="276"/>
      <c r="F16" s="277"/>
      <c r="G16" s="277"/>
      <c r="H16" s="205"/>
      <c r="I16" s="205"/>
      <c r="J16" s="167"/>
      <c r="K16" s="167"/>
      <c r="L16" s="278"/>
      <c r="M16" s="279"/>
      <c r="N16" s="199" t="str">
        <f t="shared" si="1"/>
        <v/>
      </c>
      <c r="O16" s="200"/>
      <c r="P16" s="161"/>
      <c r="Q16" s="161"/>
      <c r="R16" s="161"/>
      <c r="S16" s="161"/>
      <c r="T16" s="199" t="str">
        <f t="shared" si="2"/>
        <v/>
      </c>
      <c r="U16" s="200"/>
      <c r="V16" s="156" t="str">
        <f t="shared" si="0"/>
        <v/>
      </c>
      <c r="W16" s="202"/>
    </row>
    <row r="17" spans="1:31" s="1" customFormat="1" ht="20.25" customHeight="1" x14ac:dyDescent="0.2">
      <c r="A17" s="274" t="s">
        <v>91</v>
      </c>
      <c r="B17" s="275"/>
      <c r="C17" s="275"/>
      <c r="D17" s="275"/>
      <c r="E17" s="276"/>
      <c r="F17" s="277"/>
      <c r="G17" s="277"/>
      <c r="H17" s="205"/>
      <c r="I17" s="205"/>
      <c r="J17" s="167"/>
      <c r="K17" s="167"/>
      <c r="L17" s="278"/>
      <c r="M17" s="279"/>
      <c r="N17" s="199" t="str">
        <f t="shared" si="1"/>
        <v/>
      </c>
      <c r="O17" s="200"/>
      <c r="P17" s="161"/>
      <c r="Q17" s="161"/>
      <c r="R17" s="161"/>
      <c r="S17" s="161"/>
      <c r="T17" s="199" t="str">
        <f t="shared" si="2"/>
        <v/>
      </c>
      <c r="U17" s="200"/>
      <c r="V17" s="156" t="str">
        <f t="shared" si="0"/>
        <v/>
      </c>
      <c r="W17" s="202"/>
    </row>
    <row r="18" spans="1:31" s="1" customFormat="1" ht="20.25" customHeight="1" x14ac:dyDescent="0.2">
      <c r="A18" s="274" t="s">
        <v>91</v>
      </c>
      <c r="B18" s="275"/>
      <c r="C18" s="275"/>
      <c r="D18" s="275"/>
      <c r="E18" s="276"/>
      <c r="F18" s="277"/>
      <c r="G18" s="277"/>
      <c r="H18" s="205"/>
      <c r="I18" s="205"/>
      <c r="J18" s="167"/>
      <c r="K18" s="167"/>
      <c r="L18" s="278"/>
      <c r="M18" s="279"/>
      <c r="N18" s="199" t="str">
        <f t="shared" si="1"/>
        <v/>
      </c>
      <c r="O18" s="200"/>
      <c r="P18" s="161"/>
      <c r="Q18" s="161"/>
      <c r="R18" s="161"/>
      <c r="S18" s="161"/>
      <c r="T18" s="199" t="str">
        <f t="shared" si="2"/>
        <v/>
      </c>
      <c r="U18" s="200"/>
      <c r="V18" s="156" t="str">
        <f t="shared" si="0"/>
        <v/>
      </c>
      <c r="W18" s="202"/>
    </row>
    <row r="19" spans="1:31" s="1" customFormat="1" ht="20.25" customHeight="1" x14ac:dyDescent="0.2">
      <c r="A19" s="274" t="s">
        <v>91</v>
      </c>
      <c r="B19" s="275"/>
      <c r="C19" s="275"/>
      <c r="D19" s="275"/>
      <c r="E19" s="276"/>
      <c r="F19" s="277"/>
      <c r="G19" s="277"/>
      <c r="H19" s="205"/>
      <c r="I19" s="205"/>
      <c r="J19" s="167"/>
      <c r="K19" s="167"/>
      <c r="L19" s="278"/>
      <c r="M19" s="279"/>
      <c r="N19" s="199" t="str">
        <f t="shared" si="1"/>
        <v/>
      </c>
      <c r="O19" s="200"/>
      <c r="P19" s="161"/>
      <c r="Q19" s="161"/>
      <c r="R19" s="161"/>
      <c r="S19" s="161"/>
      <c r="T19" s="199" t="str">
        <f t="shared" si="2"/>
        <v/>
      </c>
      <c r="U19" s="200"/>
      <c r="V19" s="156" t="str">
        <f t="shared" si="0"/>
        <v/>
      </c>
      <c r="W19" s="202"/>
    </row>
    <row r="20" spans="1:31" ht="18" customHeight="1" x14ac:dyDescent="0.2">
      <c r="A20" s="288" t="s">
        <v>128</v>
      </c>
      <c r="B20" s="289"/>
      <c r="C20" s="289"/>
      <c r="D20" s="289"/>
      <c r="E20" s="290"/>
      <c r="F20" s="291"/>
      <c r="G20" s="292"/>
      <c r="H20" s="292"/>
      <c r="I20" s="292"/>
      <c r="J20" s="292"/>
      <c r="K20" s="292"/>
      <c r="L20" s="292"/>
      <c r="M20" s="293"/>
      <c r="N20" s="199">
        <f>SUM(N11:O19)</f>
        <v>0</v>
      </c>
      <c r="O20" s="200"/>
      <c r="P20" s="234">
        <f>SUM(P11:Q19)</f>
        <v>0</v>
      </c>
      <c r="Q20" s="234"/>
      <c r="R20" s="234">
        <f>SUM(R11:S19)</f>
        <v>0</v>
      </c>
      <c r="S20" s="234"/>
      <c r="T20" s="199">
        <f>SUM(P20,R20)</f>
        <v>0</v>
      </c>
      <c r="U20" s="200"/>
      <c r="V20" s="294">
        <f>N20-T20</f>
        <v>0</v>
      </c>
      <c r="W20" s="220"/>
    </row>
    <row r="21" spans="1:31" x14ac:dyDescent="0.2">
      <c r="A21" s="192" t="s">
        <v>99</v>
      </c>
      <c r="B21" s="193"/>
      <c r="C21" s="193"/>
      <c r="D21" s="193"/>
      <c r="E21" s="193"/>
      <c r="F21" s="193"/>
      <c r="G21" s="193"/>
      <c r="H21" s="193"/>
      <c r="I21" s="193"/>
      <c r="J21" s="193"/>
      <c r="K21" s="193"/>
      <c r="L21" s="193"/>
      <c r="M21" s="193"/>
      <c r="N21" s="193"/>
      <c r="O21" s="193"/>
      <c r="P21" s="193"/>
      <c r="Q21" s="193"/>
      <c r="R21" s="193"/>
      <c r="S21" s="193"/>
      <c r="T21" s="193"/>
      <c r="U21" s="193"/>
      <c r="V21" s="193"/>
      <c r="W21" s="194"/>
    </row>
    <row r="22" spans="1:31" ht="26.25" customHeight="1" x14ac:dyDescent="0.2">
      <c r="A22" s="280" t="s">
        <v>129</v>
      </c>
      <c r="B22" s="280"/>
      <c r="C22" s="280"/>
      <c r="D22" s="280"/>
      <c r="E22" s="280"/>
      <c r="F22" s="237"/>
      <c r="G22" s="238"/>
      <c r="H22" s="238"/>
      <c r="I22" s="238"/>
      <c r="J22" s="238"/>
      <c r="K22" s="238"/>
      <c r="L22" s="238"/>
      <c r="M22" s="239"/>
      <c r="N22" s="281"/>
      <c r="O22" s="282"/>
      <c r="P22" s="283" t="s">
        <v>103</v>
      </c>
      <c r="Q22" s="229"/>
      <c r="R22" s="283" t="s">
        <v>103</v>
      </c>
      <c r="S22" s="229"/>
      <c r="T22" s="284">
        <f>IF(P22="[Complete as applicable]","",(SUM(P22,R22)))</f>
        <v>0</v>
      </c>
      <c r="U22" s="285"/>
      <c r="V22" s="286">
        <f>IF(N22="[Enter Indirect]","",N22-T22)</f>
        <v>0</v>
      </c>
      <c r="W22" s="287"/>
    </row>
    <row r="23" spans="1:31" ht="12.75" customHeight="1" x14ac:dyDescent="0.2">
      <c r="A23" s="192" t="s">
        <v>64</v>
      </c>
      <c r="B23" s="193"/>
      <c r="C23" s="193"/>
      <c r="D23" s="193"/>
      <c r="E23" s="193"/>
      <c r="F23" s="193"/>
      <c r="G23" s="193"/>
      <c r="H23" s="193"/>
      <c r="I23" s="193"/>
      <c r="J23" s="193"/>
      <c r="K23" s="193"/>
      <c r="L23" s="193"/>
      <c r="M23" s="193"/>
      <c r="N23" s="193"/>
      <c r="O23" s="193"/>
      <c r="P23" s="193"/>
      <c r="Q23" s="193"/>
      <c r="R23" s="193"/>
      <c r="S23" s="193"/>
      <c r="T23" s="193"/>
      <c r="U23" s="193"/>
      <c r="V23" s="193"/>
      <c r="W23" s="194"/>
    </row>
    <row r="24" spans="1:31" ht="18" customHeight="1" thickBot="1" x14ac:dyDescent="0.25">
      <c r="A24" s="295" t="s">
        <v>130</v>
      </c>
      <c r="B24" s="296"/>
      <c r="C24" s="296"/>
      <c r="D24" s="296"/>
      <c r="E24" s="296"/>
      <c r="F24" s="297"/>
      <c r="G24" s="298"/>
      <c r="H24" s="298"/>
      <c r="I24" s="298"/>
      <c r="J24" s="298"/>
      <c r="K24" s="298"/>
      <c r="L24" s="298"/>
      <c r="M24" s="299"/>
      <c r="N24" s="251">
        <f>SUM(N20,N22)</f>
        <v>0</v>
      </c>
      <c r="O24" s="252"/>
      <c r="P24" s="234">
        <f>SUM(P20,P22)</f>
        <v>0</v>
      </c>
      <c r="Q24" s="234"/>
      <c r="R24" s="234">
        <f>SUM(R20,R22)</f>
        <v>0</v>
      </c>
      <c r="S24" s="234"/>
      <c r="T24" s="251">
        <f>SUM(T20,T22)</f>
        <v>0</v>
      </c>
      <c r="U24" s="252"/>
      <c r="V24" s="294">
        <f>IF(N24="","",N24-T24)</f>
        <v>0</v>
      </c>
      <c r="W24" s="220"/>
    </row>
    <row r="25" spans="1:31" x14ac:dyDescent="0.2">
      <c r="A25" s="58"/>
      <c r="B25" s="2"/>
      <c r="C25" s="2"/>
      <c r="D25" s="2"/>
      <c r="E25" s="2"/>
      <c r="F25" s="2"/>
      <c r="G25" s="2"/>
      <c r="H25" s="2"/>
      <c r="I25" s="2"/>
      <c r="J25" s="2"/>
      <c r="K25" s="2"/>
      <c r="L25" s="2"/>
      <c r="M25" s="2"/>
      <c r="N25" s="2"/>
      <c r="O25" s="2"/>
      <c r="P25" s="2"/>
      <c r="Q25" s="2"/>
      <c r="R25" s="2"/>
      <c r="S25" s="2"/>
      <c r="T25" s="2"/>
      <c r="U25" s="2"/>
      <c r="V25" s="2"/>
      <c r="W25" s="16"/>
    </row>
    <row r="26" spans="1:31" x14ac:dyDescent="0.2">
      <c r="A26" s="255" t="s">
        <v>71</v>
      </c>
      <c r="B26" s="255"/>
      <c r="C26" s="255"/>
      <c r="D26" s="255"/>
      <c r="E26" s="255"/>
      <c r="F26" s="255"/>
      <c r="G26" s="255"/>
      <c r="H26" s="255"/>
      <c r="I26" s="255"/>
      <c r="J26" s="255"/>
      <c r="K26" s="255"/>
      <c r="L26" s="255"/>
      <c r="M26" s="255"/>
      <c r="N26" s="255"/>
      <c r="O26" s="255"/>
      <c r="P26" s="255"/>
      <c r="Q26" s="255"/>
      <c r="R26" s="255"/>
      <c r="S26" s="255"/>
      <c r="T26" s="255"/>
      <c r="U26" s="255"/>
      <c r="V26" s="255"/>
      <c r="W26" s="255"/>
      <c r="X26" s="26"/>
      <c r="Y26" s="26"/>
      <c r="Z26" s="26"/>
      <c r="AA26" s="26"/>
      <c r="AB26" s="26"/>
      <c r="AC26" s="26"/>
      <c r="AD26" s="26"/>
      <c r="AE26" s="26"/>
    </row>
    <row r="27" spans="1:31" x14ac:dyDescent="0.2">
      <c r="A27" s="253" t="s">
        <v>131</v>
      </c>
      <c r="B27" s="253"/>
      <c r="C27" s="253"/>
      <c r="D27" s="253"/>
      <c r="E27" s="253"/>
      <c r="F27" s="253"/>
      <c r="G27" s="253"/>
      <c r="H27" s="253"/>
      <c r="I27" s="253"/>
      <c r="J27" s="253"/>
      <c r="K27" s="253"/>
      <c r="L27" s="253"/>
      <c r="M27" s="253"/>
      <c r="N27" s="253"/>
      <c r="O27" s="253"/>
      <c r="P27" s="253"/>
      <c r="Q27" s="253"/>
      <c r="R27" s="253"/>
      <c r="S27" s="253"/>
      <c r="T27" s="253"/>
      <c r="U27" s="253"/>
      <c r="V27" s="253"/>
      <c r="W27" s="253"/>
      <c r="X27" s="29"/>
      <c r="Y27" s="29"/>
      <c r="Z27" s="29"/>
      <c r="AA27" s="29"/>
      <c r="AB27" s="29"/>
      <c r="AC27" s="28"/>
      <c r="AD27" s="27"/>
      <c r="AE27" s="27"/>
    </row>
  </sheetData>
  <sheetProtection algorithmName="SHA-512" hashValue="Cy8Q4/7N/tgxEN+C6fKs3hezA6hvvK30TpabvzsUo4/4FUdSZEcPFTikSsI8PqN+eD/TTlX/4L3oStrzGIi1Ag==" saltValue="SFHte2NqXRWp4wV1JSoMZg==" spinCount="100000" sheet="1" selectLockedCells="1"/>
  <mergeCells count="140">
    <mergeCell ref="A26:W26"/>
    <mergeCell ref="A27:W27"/>
    <mergeCell ref="A23:W23"/>
    <mergeCell ref="A24:E24"/>
    <mergeCell ref="F24:M24"/>
    <mergeCell ref="N24:O24"/>
    <mergeCell ref="P24:Q24"/>
    <mergeCell ref="R24:S24"/>
    <mergeCell ref="T24:U24"/>
    <mergeCell ref="V24:W24"/>
    <mergeCell ref="A21:W21"/>
    <mergeCell ref="A22:E22"/>
    <mergeCell ref="F22:M22"/>
    <mergeCell ref="N22:O22"/>
    <mergeCell ref="P22:Q22"/>
    <mergeCell ref="R22:S22"/>
    <mergeCell ref="T22:U22"/>
    <mergeCell ref="V22:W22"/>
    <mergeCell ref="V19:W19"/>
    <mergeCell ref="A20:E20"/>
    <mergeCell ref="F20:M20"/>
    <mergeCell ref="N20:O20"/>
    <mergeCell ref="P20:Q20"/>
    <mergeCell ref="R20:S20"/>
    <mergeCell ref="T20:U20"/>
    <mergeCell ref="V20:W20"/>
    <mergeCell ref="V18:W18"/>
    <mergeCell ref="A19:E19"/>
    <mergeCell ref="F19:G19"/>
    <mergeCell ref="H19:I19"/>
    <mergeCell ref="J19:K19"/>
    <mergeCell ref="L19:M19"/>
    <mergeCell ref="N19:O19"/>
    <mergeCell ref="P19:Q19"/>
    <mergeCell ref="R19:S19"/>
    <mergeCell ref="T19:U19"/>
    <mergeCell ref="A18:E18"/>
    <mergeCell ref="F18:G18"/>
    <mergeCell ref="H18:I18"/>
    <mergeCell ref="J18:K18"/>
    <mergeCell ref="L18:M18"/>
    <mergeCell ref="N18:O18"/>
    <mergeCell ref="P18:Q18"/>
    <mergeCell ref="R18:S18"/>
    <mergeCell ref="T18:U18"/>
    <mergeCell ref="V16:W16"/>
    <mergeCell ref="A17:E17"/>
    <mergeCell ref="F17:G17"/>
    <mergeCell ref="H17:I17"/>
    <mergeCell ref="J17:K17"/>
    <mergeCell ref="L17:M17"/>
    <mergeCell ref="N17:O17"/>
    <mergeCell ref="P17:Q17"/>
    <mergeCell ref="R17:S17"/>
    <mergeCell ref="T17:U17"/>
    <mergeCell ref="V17:W17"/>
    <mergeCell ref="A16:E16"/>
    <mergeCell ref="F16:G16"/>
    <mergeCell ref="H16:I16"/>
    <mergeCell ref="J16:K16"/>
    <mergeCell ref="L16:M16"/>
    <mergeCell ref="N16:O16"/>
    <mergeCell ref="P16:Q16"/>
    <mergeCell ref="R16:S16"/>
    <mergeCell ref="T16:U16"/>
    <mergeCell ref="V14:W14"/>
    <mergeCell ref="A15:E15"/>
    <mergeCell ref="F15:G15"/>
    <mergeCell ref="H15:I15"/>
    <mergeCell ref="J15:K15"/>
    <mergeCell ref="L15:M15"/>
    <mergeCell ref="N15:O15"/>
    <mergeCell ref="P15:Q15"/>
    <mergeCell ref="R15:S15"/>
    <mergeCell ref="T15:U15"/>
    <mergeCell ref="V15:W15"/>
    <mergeCell ref="A14:E14"/>
    <mergeCell ref="F14:G14"/>
    <mergeCell ref="H14:I14"/>
    <mergeCell ref="J14:K14"/>
    <mergeCell ref="L14:M14"/>
    <mergeCell ref="N14:O14"/>
    <mergeCell ref="P14:Q14"/>
    <mergeCell ref="R14:S14"/>
    <mergeCell ref="T14:U14"/>
    <mergeCell ref="V12:W12"/>
    <mergeCell ref="A13:E13"/>
    <mergeCell ref="F13:G13"/>
    <mergeCell ref="H13:I13"/>
    <mergeCell ref="J13:K13"/>
    <mergeCell ref="L13:M13"/>
    <mergeCell ref="N13:O13"/>
    <mergeCell ref="P13:Q13"/>
    <mergeCell ref="R13:S13"/>
    <mergeCell ref="T13:U13"/>
    <mergeCell ref="V13:W13"/>
    <mergeCell ref="A12:E12"/>
    <mergeCell ref="F12:G12"/>
    <mergeCell ref="H12:I12"/>
    <mergeCell ref="J12:K12"/>
    <mergeCell ref="L12:M12"/>
    <mergeCell ref="N12:O12"/>
    <mergeCell ref="P12:Q12"/>
    <mergeCell ref="R12:S12"/>
    <mergeCell ref="T12:U12"/>
    <mergeCell ref="A10:W10"/>
    <mergeCell ref="A11:E11"/>
    <mergeCell ref="F11:G11"/>
    <mergeCell ref="H11:I11"/>
    <mergeCell ref="J11:K11"/>
    <mergeCell ref="L11:M11"/>
    <mergeCell ref="N11:O11"/>
    <mergeCell ref="P11:Q11"/>
    <mergeCell ref="R11:S11"/>
    <mergeCell ref="T11:U11"/>
    <mergeCell ref="V11:W11"/>
    <mergeCell ref="N9:O9"/>
    <mergeCell ref="P9:Q9"/>
    <mergeCell ref="R9:S9"/>
    <mergeCell ref="T9:U9"/>
    <mergeCell ref="V9:W9"/>
    <mergeCell ref="E5:W5"/>
    <mergeCell ref="A6:W6"/>
    <mergeCell ref="A7:E9"/>
    <mergeCell ref="F7:G9"/>
    <mergeCell ref="H7:I9"/>
    <mergeCell ref="J7:K9"/>
    <mergeCell ref="L7:M9"/>
    <mergeCell ref="N7:O8"/>
    <mergeCell ref="P7:S7"/>
    <mergeCell ref="T7:U8"/>
    <mergeCell ref="E1:W1"/>
    <mergeCell ref="E2:W2"/>
    <mergeCell ref="E3:W3"/>
    <mergeCell ref="E4:N4"/>
    <mergeCell ref="O4:R4"/>
    <mergeCell ref="S4:W4"/>
    <mergeCell ref="V7:W8"/>
    <mergeCell ref="P8:Q8"/>
    <mergeCell ref="R8:S8"/>
  </mergeCells>
  <printOptions horizontalCentered="1"/>
  <pageMargins left="0.25" right="0.25" top="0.25" bottom="0.5" header="0.25" footer="0.25"/>
  <pageSetup scale="70" orientation="landscape" r:id="rId1"/>
  <headerFooter>
    <oddFooter xml:space="preserve">&amp;LAppendix B (Required Forms) Exhibit 13 (Proposed 
Budget)&amp;RPage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32"/>
  <sheetViews>
    <sheetView showWhiteSpace="0" topLeftCell="A11" zoomScaleNormal="100" workbookViewId="0">
      <selection activeCell="A11" sqref="A11:D11"/>
    </sheetView>
  </sheetViews>
  <sheetFormatPr defaultColWidth="9.140625" defaultRowHeight="12.75" x14ac:dyDescent="0.2"/>
  <cols>
    <col min="1" max="3" width="6.85546875" style="12" customWidth="1"/>
    <col min="4" max="4" width="6.28515625" style="12" customWidth="1"/>
    <col min="5" max="5" width="4.42578125" style="12" customWidth="1"/>
    <col min="6" max="8" width="4.7109375" style="12" customWidth="1"/>
    <col min="9" max="9" width="5.85546875" style="12" customWidth="1"/>
    <col min="10" max="10" width="4.7109375" style="12" customWidth="1"/>
    <col min="11" max="11" width="8.140625" style="12" customWidth="1"/>
    <col min="12" max="13" width="5.5703125" style="12" customWidth="1"/>
    <col min="14" max="15" width="5.42578125" style="12" customWidth="1"/>
    <col min="16" max="16" width="5.28515625" style="12" customWidth="1"/>
    <col min="17" max="17" width="4.7109375" style="12" customWidth="1"/>
    <col min="18" max="18" width="5.42578125" style="12" customWidth="1"/>
    <col min="19" max="19" width="4.7109375" style="12" customWidth="1"/>
    <col min="20" max="20" width="5.28515625" style="12" customWidth="1"/>
    <col min="21" max="21" width="4.7109375" style="12" customWidth="1"/>
    <col min="22" max="22" width="5.28515625" style="12" customWidth="1"/>
    <col min="23" max="23" width="4.7109375" style="12" customWidth="1"/>
    <col min="24" max="24" width="5.28515625" style="12" customWidth="1"/>
    <col min="25" max="25" width="4.7109375" style="12" customWidth="1"/>
    <col min="26" max="27" width="5.5703125" style="12" customWidth="1"/>
    <col min="28" max="28" width="5.28515625" style="12" customWidth="1"/>
    <col min="29" max="29" width="6" style="12" customWidth="1"/>
    <col min="30" max="83" width="3.7109375" style="12" customWidth="1"/>
    <col min="84" max="16384" width="9.140625" style="12"/>
  </cols>
  <sheetData>
    <row r="1" spans="1:54" ht="21.95" customHeight="1" x14ac:dyDescent="0.2">
      <c r="A1" s="11" t="str">
        <f>T('[1]Cover Sheet'!A2)</f>
        <v>Program Services:</v>
      </c>
      <c r="F1" s="300" t="str">
        <f>T('Exhibit 13 Budget Cover Page'!G2)</f>
        <v>Older Americans Act OCA Title III B ( Omsbudsman General Fund)</v>
      </c>
      <c r="G1" s="300"/>
      <c r="H1" s="300"/>
      <c r="I1" s="300"/>
      <c r="J1" s="300"/>
      <c r="K1" s="300"/>
      <c r="L1" s="300"/>
      <c r="M1" s="300"/>
      <c r="N1" s="300"/>
      <c r="O1" s="300"/>
      <c r="P1" s="300"/>
      <c r="Q1" s="300"/>
      <c r="R1" s="300"/>
      <c r="S1" s="300"/>
      <c r="T1" s="300"/>
      <c r="U1" s="300"/>
      <c r="V1" s="300"/>
      <c r="W1" s="300"/>
      <c r="X1" s="300"/>
      <c r="Y1" s="300"/>
      <c r="Z1" s="300"/>
      <c r="AA1" s="300"/>
      <c r="AB1" s="300"/>
      <c r="AC1" s="300"/>
    </row>
    <row r="2" spans="1:54" ht="21.95" customHeight="1" x14ac:dyDescent="0.2">
      <c r="A2" s="11" t="str">
        <f>T('[1]Cover Sheet'!A3)</f>
        <v>Fiscal Year:</v>
      </c>
      <c r="F2" s="301" t="str">
        <f>T('Exhibit 13 Budget Cover Page'!G4:AK4)</f>
        <v>2023-24</v>
      </c>
      <c r="G2" s="301"/>
      <c r="H2" s="301"/>
      <c r="I2" s="301"/>
      <c r="J2" s="301"/>
      <c r="K2" s="301"/>
      <c r="L2" s="301"/>
      <c r="M2" s="301"/>
      <c r="N2" s="301"/>
      <c r="O2" s="301"/>
      <c r="P2" s="301"/>
      <c r="Q2" s="301"/>
      <c r="R2" s="301"/>
      <c r="S2" s="301"/>
      <c r="T2" s="301"/>
      <c r="U2" s="301"/>
      <c r="V2" s="301"/>
      <c r="W2" s="301"/>
      <c r="X2" s="301"/>
      <c r="Y2" s="301"/>
      <c r="Z2" s="301"/>
      <c r="AA2" s="301"/>
      <c r="AB2" s="301"/>
      <c r="AC2" s="301"/>
    </row>
    <row r="3" spans="1:54" ht="21.95" hidden="1" customHeight="1" x14ac:dyDescent="0.2">
      <c r="A3" s="11" t="str">
        <f>T('[1]Cover Sheet'!A4)</f>
        <v>Subaward/Contract Number:</v>
      </c>
      <c r="B3" s="11"/>
      <c r="C3" s="11"/>
      <c r="D3" s="11"/>
      <c r="F3" s="302" t="str">
        <f>T('Exhibit 13 Budget Cover Page'!G5:AK5)</f>
        <v>[Enter Subaward Number]</v>
      </c>
      <c r="G3" s="302"/>
      <c r="H3" s="302"/>
      <c r="I3" s="302"/>
      <c r="J3" s="302"/>
      <c r="K3" s="302"/>
      <c r="L3" s="302"/>
      <c r="M3" s="302"/>
      <c r="N3" s="302"/>
      <c r="O3" s="302"/>
      <c r="P3" s="302"/>
      <c r="Q3" s="302"/>
      <c r="R3" s="302"/>
      <c r="S3" s="302"/>
      <c r="T3" s="302"/>
      <c r="U3" s="302"/>
      <c r="V3" s="302"/>
      <c r="W3" s="302"/>
      <c r="X3" s="302"/>
      <c r="Y3" s="302"/>
      <c r="Z3" s="302"/>
      <c r="AA3" s="302"/>
      <c r="AB3" s="302"/>
      <c r="AC3" s="302"/>
    </row>
    <row r="4" spans="1:54" ht="21.95" hidden="1" customHeight="1" x14ac:dyDescent="0.2">
      <c r="A4" s="11" t="s">
        <v>20</v>
      </c>
      <c r="B4" s="11"/>
      <c r="C4" s="11"/>
      <c r="D4" s="11"/>
      <c r="F4" s="303" t="str">
        <f>T('Exhibit 13 Budget Cover Page'!G6:L6)</f>
        <v>N/A</v>
      </c>
      <c r="G4" s="303"/>
      <c r="H4" s="303"/>
      <c r="I4" s="303"/>
      <c r="J4" s="303"/>
      <c r="K4" s="303"/>
      <c r="L4" s="303"/>
      <c r="M4" s="303"/>
      <c r="N4" s="303"/>
      <c r="O4" s="303"/>
      <c r="P4" s="303"/>
      <c r="Q4" s="303"/>
      <c r="R4" s="303"/>
      <c r="S4" s="304" t="s">
        <v>22</v>
      </c>
      <c r="T4" s="304"/>
      <c r="U4" s="304"/>
      <c r="V4" s="304"/>
      <c r="W4" s="304"/>
      <c r="X4" s="303" t="str">
        <f>T('Exhibit 13 Budget Cover Page'!Z6:AF6)</f>
        <v>N/A</v>
      </c>
      <c r="Y4" s="303"/>
      <c r="Z4" s="303"/>
      <c r="AA4" s="303"/>
      <c r="AB4" s="303"/>
      <c r="AC4" s="303"/>
      <c r="AD4" s="50"/>
      <c r="AE4" s="50"/>
      <c r="AF4" s="50"/>
      <c r="AG4" s="50"/>
      <c r="AH4" s="318"/>
      <c r="AI4" s="318"/>
      <c r="AJ4" s="318"/>
      <c r="AK4" s="318"/>
      <c r="AL4" s="318"/>
      <c r="AZ4" s="13"/>
      <c r="BB4" s="14" t="s">
        <v>33</v>
      </c>
    </row>
    <row r="5" spans="1:54" ht="21.95" customHeight="1" x14ac:dyDescent="0.2">
      <c r="A5" s="11" t="str">
        <f>T('Exhibit 13 Budget Cover Page'!A7:F7)</f>
        <v>BIDDER'S Legal Name:</v>
      </c>
      <c r="B5" s="51"/>
      <c r="C5" s="51"/>
      <c r="D5" s="51"/>
      <c r="E5" s="51"/>
      <c r="F5" s="303" t="str">
        <f>T('Exhibit 13 Budget Cover Page'!G7:AK7)</f>
        <v>[Enter Legal Name]</v>
      </c>
      <c r="G5" s="303"/>
      <c r="H5" s="303"/>
      <c r="I5" s="303"/>
      <c r="J5" s="303"/>
      <c r="K5" s="303"/>
      <c r="L5" s="303"/>
      <c r="M5" s="303"/>
      <c r="N5" s="303"/>
      <c r="O5" s="303"/>
      <c r="P5" s="303"/>
      <c r="Q5" s="303"/>
      <c r="R5" s="303"/>
      <c r="S5" s="303"/>
      <c r="T5" s="303"/>
      <c r="U5" s="303"/>
      <c r="V5" s="303"/>
      <c r="W5" s="303"/>
      <c r="X5" s="303"/>
      <c r="Y5" s="303"/>
      <c r="Z5" s="303"/>
      <c r="AA5" s="303"/>
      <c r="AB5" s="303"/>
      <c r="AC5" s="303"/>
    </row>
    <row r="6" spans="1:54" ht="25.5" customHeight="1" thickBot="1" x14ac:dyDescent="0.25">
      <c r="A6" s="107" t="s">
        <v>132</v>
      </c>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row>
    <row r="7" spans="1:54" ht="21" customHeight="1" x14ac:dyDescent="0.2">
      <c r="A7" s="315" t="s">
        <v>133</v>
      </c>
      <c r="B7" s="319"/>
      <c r="C7" s="319"/>
      <c r="D7" s="319"/>
      <c r="E7" s="315" t="s">
        <v>134</v>
      </c>
      <c r="F7" s="315"/>
      <c r="G7" s="315" t="s">
        <v>117</v>
      </c>
      <c r="H7" s="315"/>
      <c r="I7" s="315" t="s">
        <v>118</v>
      </c>
      <c r="J7" s="315"/>
      <c r="K7" s="320" t="s">
        <v>119</v>
      </c>
      <c r="L7" s="308" t="s">
        <v>135</v>
      </c>
      <c r="M7" s="309"/>
      <c r="N7" s="312" t="s">
        <v>275</v>
      </c>
      <c r="O7" s="313"/>
      <c r="P7" s="305" t="s">
        <v>284</v>
      </c>
      <c r="Q7" s="306"/>
      <c r="R7" s="306"/>
      <c r="S7" s="306"/>
      <c r="T7" s="306"/>
      <c r="U7" s="306"/>
      <c r="V7" s="306"/>
      <c r="W7" s="306"/>
      <c r="X7" s="306"/>
      <c r="Y7" s="307"/>
      <c r="Z7" s="308" t="s">
        <v>136</v>
      </c>
      <c r="AA7" s="309"/>
      <c r="AB7" s="312" t="s">
        <v>137</v>
      </c>
      <c r="AC7" s="313"/>
      <c r="AD7" s="31"/>
    </row>
    <row r="8" spans="1:54" ht="33.75" customHeight="1" x14ac:dyDescent="0.2">
      <c r="A8" s="315"/>
      <c r="B8" s="319"/>
      <c r="C8" s="319"/>
      <c r="D8" s="319"/>
      <c r="E8" s="315"/>
      <c r="F8" s="315"/>
      <c r="G8" s="315"/>
      <c r="H8" s="315"/>
      <c r="I8" s="315"/>
      <c r="J8" s="315"/>
      <c r="K8" s="311"/>
      <c r="L8" s="310"/>
      <c r="M8" s="311"/>
      <c r="N8" s="322"/>
      <c r="O8" s="323"/>
      <c r="P8" s="315" t="s">
        <v>138</v>
      </c>
      <c r="Q8" s="315"/>
      <c r="R8" s="315"/>
      <c r="S8" s="315"/>
      <c r="T8" s="315" t="s">
        <v>139</v>
      </c>
      <c r="U8" s="315"/>
      <c r="V8" s="315"/>
      <c r="W8" s="315"/>
      <c r="X8" s="316" t="s">
        <v>140</v>
      </c>
      <c r="Y8" s="317"/>
      <c r="Z8" s="310"/>
      <c r="AA8" s="311"/>
      <c r="AB8" s="310"/>
      <c r="AC8" s="314"/>
      <c r="AD8" s="31"/>
    </row>
    <row r="9" spans="1:54" s="52" customFormat="1" ht="33" customHeight="1" x14ac:dyDescent="0.2">
      <c r="A9" s="319"/>
      <c r="B9" s="319"/>
      <c r="C9" s="319"/>
      <c r="D9" s="319"/>
      <c r="E9" s="315"/>
      <c r="F9" s="315"/>
      <c r="G9" s="315"/>
      <c r="H9" s="315"/>
      <c r="I9" s="315"/>
      <c r="J9" s="315"/>
      <c r="K9" s="321"/>
      <c r="L9" s="324" t="s">
        <v>84</v>
      </c>
      <c r="M9" s="321"/>
      <c r="N9" s="322" t="s">
        <v>85</v>
      </c>
      <c r="O9" s="323"/>
      <c r="P9" s="315" t="s">
        <v>86</v>
      </c>
      <c r="Q9" s="315"/>
      <c r="R9" s="315" t="s">
        <v>87</v>
      </c>
      <c r="S9" s="319"/>
      <c r="T9" s="315" t="s">
        <v>86</v>
      </c>
      <c r="U9" s="315"/>
      <c r="V9" s="315" t="s">
        <v>87</v>
      </c>
      <c r="W9" s="319"/>
      <c r="X9" s="316" t="s">
        <v>86</v>
      </c>
      <c r="Y9" s="317"/>
      <c r="Z9" s="324" t="s">
        <v>141</v>
      </c>
      <c r="AA9" s="321"/>
      <c r="AB9" s="324" t="s">
        <v>142</v>
      </c>
      <c r="AC9" s="323"/>
      <c r="AD9" s="31"/>
    </row>
    <row r="10" spans="1:54" x14ac:dyDescent="0.2">
      <c r="A10" s="334" t="s">
        <v>90</v>
      </c>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6"/>
      <c r="AD10" s="31"/>
    </row>
    <row r="11" spans="1:54" s="51" customFormat="1" ht="23.25" customHeight="1" x14ac:dyDescent="0.2">
      <c r="A11" s="337" t="s">
        <v>91</v>
      </c>
      <c r="B11" s="338"/>
      <c r="C11" s="338"/>
      <c r="D11" s="338"/>
      <c r="E11" s="339"/>
      <c r="F11" s="339"/>
      <c r="G11" s="340"/>
      <c r="H11" s="340"/>
      <c r="I11" s="341"/>
      <c r="J11" s="342"/>
      <c r="K11" s="53"/>
      <c r="L11" s="330" t="str">
        <f t="shared" ref="L11:L22" si="0">IF(E11="","",E11*G11*I11*K11)</f>
        <v/>
      </c>
      <c r="M11" s="331"/>
      <c r="N11" s="343"/>
      <c r="O11" s="327"/>
      <c r="P11" s="327"/>
      <c r="Q11" s="327"/>
      <c r="R11" s="327"/>
      <c r="S11" s="327"/>
      <c r="T11" s="327"/>
      <c r="U11" s="327"/>
      <c r="V11" s="327"/>
      <c r="W11" s="327"/>
      <c r="X11" s="328"/>
      <c r="Y11" s="329"/>
      <c r="Z11" s="330" t="str">
        <f>IF(L11="","",SUM(N11:Y11))</f>
        <v/>
      </c>
      <c r="AA11" s="331"/>
      <c r="AB11" s="325" t="str">
        <f>IF(L11="","",(L11-Z11))</f>
        <v/>
      </c>
      <c r="AC11" s="326"/>
      <c r="AD11" s="31"/>
    </row>
    <row r="12" spans="1:54" ht="23.25" customHeight="1" x14ac:dyDescent="0.2">
      <c r="A12" s="337" t="s">
        <v>91</v>
      </c>
      <c r="B12" s="338"/>
      <c r="C12" s="338"/>
      <c r="D12" s="338"/>
      <c r="E12" s="277"/>
      <c r="F12" s="277"/>
      <c r="G12" s="344"/>
      <c r="H12" s="344"/>
      <c r="I12" s="332"/>
      <c r="J12" s="333"/>
      <c r="K12" s="54"/>
      <c r="L12" s="199" t="str">
        <f t="shared" si="0"/>
        <v/>
      </c>
      <c r="M12" s="200"/>
      <c r="N12" s="159"/>
      <c r="O12" s="160"/>
      <c r="P12" s="161"/>
      <c r="Q12" s="161"/>
      <c r="R12" s="161"/>
      <c r="S12" s="161"/>
      <c r="T12" s="161"/>
      <c r="U12" s="161"/>
      <c r="V12" s="161"/>
      <c r="W12" s="161"/>
      <c r="X12" s="157"/>
      <c r="Y12" s="158"/>
      <c r="Z12" s="199" t="str">
        <f t="shared" ref="Z12:Z16" si="1">IF(L12="","",SUM(N12:Y12))</f>
        <v/>
      </c>
      <c r="AA12" s="200"/>
      <c r="AB12" s="201" t="str">
        <f t="shared" ref="AB12:AB22" si="2">IF(L12="","",(L12-Z12))</f>
        <v/>
      </c>
      <c r="AC12" s="202"/>
      <c r="AD12" s="31"/>
    </row>
    <row r="13" spans="1:54" ht="23.25" customHeight="1" x14ac:dyDescent="0.2">
      <c r="A13" s="337" t="s">
        <v>91</v>
      </c>
      <c r="B13" s="338"/>
      <c r="C13" s="338"/>
      <c r="D13" s="338"/>
      <c r="E13" s="277"/>
      <c r="F13" s="277"/>
      <c r="G13" s="344"/>
      <c r="H13" s="344"/>
      <c r="I13" s="345"/>
      <c r="J13" s="333"/>
      <c r="K13" s="54"/>
      <c r="L13" s="199" t="str">
        <f t="shared" si="0"/>
        <v/>
      </c>
      <c r="M13" s="200"/>
      <c r="N13" s="159"/>
      <c r="O13" s="160"/>
      <c r="P13" s="161"/>
      <c r="Q13" s="161"/>
      <c r="R13" s="161"/>
      <c r="S13" s="161"/>
      <c r="T13" s="161"/>
      <c r="U13" s="161"/>
      <c r="V13" s="161"/>
      <c r="W13" s="161"/>
      <c r="X13" s="157"/>
      <c r="Y13" s="158"/>
      <c r="Z13" s="199" t="str">
        <f t="shared" si="1"/>
        <v/>
      </c>
      <c r="AA13" s="200"/>
      <c r="AB13" s="201" t="str">
        <f t="shared" si="2"/>
        <v/>
      </c>
      <c r="AC13" s="202"/>
      <c r="AD13" s="31"/>
    </row>
    <row r="14" spans="1:54" ht="23.25" customHeight="1" x14ac:dyDescent="0.2">
      <c r="A14" s="337" t="s">
        <v>91</v>
      </c>
      <c r="B14" s="338"/>
      <c r="C14" s="338"/>
      <c r="D14" s="338"/>
      <c r="E14" s="277"/>
      <c r="F14" s="277"/>
      <c r="G14" s="344"/>
      <c r="H14" s="344"/>
      <c r="I14" s="345"/>
      <c r="J14" s="333"/>
      <c r="K14" s="54"/>
      <c r="L14" s="199" t="str">
        <f t="shared" si="0"/>
        <v/>
      </c>
      <c r="M14" s="200"/>
      <c r="N14" s="159"/>
      <c r="O14" s="160"/>
      <c r="P14" s="161"/>
      <c r="Q14" s="161"/>
      <c r="R14" s="161"/>
      <c r="S14" s="161"/>
      <c r="T14" s="161"/>
      <c r="U14" s="161"/>
      <c r="V14" s="161"/>
      <c r="W14" s="161"/>
      <c r="X14" s="157"/>
      <c r="Y14" s="158"/>
      <c r="Z14" s="199" t="str">
        <f t="shared" si="1"/>
        <v/>
      </c>
      <c r="AA14" s="200"/>
      <c r="AB14" s="201" t="str">
        <f t="shared" si="2"/>
        <v/>
      </c>
      <c r="AC14" s="202"/>
      <c r="AD14" s="31"/>
    </row>
    <row r="15" spans="1:54" ht="23.25" customHeight="1" x14ac:dyDescent="0.2">
      <c r="A15" s="337" t="s">
        <v>91</v>
      </c>
      <c r="B15" s="338"/>
      <c r="C15" s="338"/>
      <c r="D15" s="338"/>
      <c r="E15" s="277"/>
      <c r="F15" s="277"/>
      <c r="G15" s="344"/>
      <c r="H15" s="344"/>
      <c r="I15" s="345"/>
      <c r="J15" s="333"/>
      <c r="K15" s="54"/>
      <c r="L15" s="199" t="str">
        <f t="shared" si="0"/>
        <v/>
      </c>
      <c r="M15" s="200"/>
      <c r="N15" s="159"/>
      <c r="O15" s="160"/>
      <c r="P15" s="161"/>
      <c r="Q15" s="161"/>
      <c r="R15" s="161"/>
      <c r="S15" s="161"/>
      <c r="T15" s="161"/>
      <c r="U15" s="161"/>
      <c r="V15" s="161"/>
      <c r="W15" s="161"/>
      <c r="X15" s="157"/>
      <c r="Y15" s="158"/>
      <c r="Z15" s="199" t="str">
        <f t="shared" si="1"/>
        <v/>
      </c>
      <c r="AA15" s="200"/>
      <c r="AB15" s="201" t="str">
        <f t="shared" si="2"/>
        <v/>
      </c>
      <c r="AC15" s="202"/>
      <c r="AD15" s="31"/>
    </row>
    <row r="16" spans="1:54" ht="23.25" customHeight="1" x14ac:dyDescent="0.2">
      <c r="A16" s="337" t="s">
        <v>91</v>
      </c>
      <c r="B16" s="338"/>
      <c r="C16" s="338"/>
      <c r="D16" s="338"/>
      <c r="E16" s="277"/>
      <c r="F16" s="277"/>
      <c r="G16" s="344"/>
      <c r="H16" s="344"/>
      <c r="I16" s="345"/>
      <c r="J16" s="333"/>
      <c r="K16" s="54"/>
      <c r="L16" s="199" t="str">
        <f t="shared" si="0"/>
        <v/>
      </c>
      <c r="M16" s="200"/>
      <c r="N16" s="159"/>
      <c r="O16" s="160"/>
      <c r="P16" s="161"/>
      <c r="Q16" s="161"/>
      <c r="R16" s="161"/>
      <c r="S16" s="161"/>
      <c r="T16" s="161"/>
      <c r="U16" s="161"/>
      <c r="V16" s="161"/>
      <c r="W16" s="161"/>
      <c r="X16" s="157"/>
      <c r="Y16" s="158"/>
      <c r="Z16" s="199" t="str">
        <f t="shared" si="1"/>
        <v/>
      </c>
      <c r="AA16" s="200"/>
      <c r="AB16" s="201" t="str">
        <f t="shared" si="2"/>
        <v/>
      </c>
      <c r="AC16" s="202"/>
      <c r="AD16" s="31"/>
    </row>
    <row r="17" spans="1:32" ht="23.25" customHeight="1" x14ac:dyDescent="0.2">
      <c r="A17" s="337" t="s">
        <v>91</v>
      </c>
      <c r="B17" s="338"/>
      <c r="C17" s="338"/>
      <c r="D17" s="338"/>
      <c r="E17" s="277"/>
      <c r="F17" s="277"/>
      <c r="G17" s="344"/>
      <c r="H17" s="344"/>
      <c r="I17" s="345"/>
      <c r="J17" s="333"/>
      <c r="K17" s="54"/>
      <c r="L17" s="153" t="str">
        <f t="shared" si="0"/>
        <v/>
      </c>
      <c r="M17" s="154"/>
      <c r="N17" s="159"/>
      <c r="O17" s="160"/>
      <c r="P17" s="161"/>
      <c r="Q17" s="161"/>
      <c r="R17" s="161"/>
      <c r="S17" s="161"/>
      <c r="T17" s="161"/>
      <c r="U17" s="161"/>
      <c r="V17" s="161"/>
      <c r="W17" s="161"/>
      <c r="X17" s="157"/>
      <c r="Y17" s="158"/>
      <c r="Z17" s="153" t="str">
        <f>IF(L17="","",SUM(N17:Y17))</f>
        <v/>
      </c>
      <c r="AA17" s="154"/>
      <c r="AB17" s="155" t="str">
        <f t="shared" si="2"/>
        <v/>
      </c>
      <c r="AC17" s="156"/>
      <c r="AD17" s="31"/>
    </row>
    <row r="18" spans="1:32" ht="23.25" customHeight="1" x14ac:dyDescent="0.2">
      <c r="A18" s="337" t="s">
        <v>91</v>
      </c>
      <c r="B18" s="338"/>
      <c r="C18" s="338"/>
      <c r="D18" s="338"/>
      <c r="E18" s="277"/>
      <c r="F18" s="277"/>
      <c r="G18" s="344"/>
      <c r="H18" s="344"/>
      <c r="I18" s="345"/>
      <c r="J18" s="333"/>
      <c r="K18" s="54"/>
      <c r="L18" s="153" t="str">
        <f t="shared" si="0"/>
        <v/>
      </c>
      <c r="M18" s="154"/>
      <c r="N18" s="159"/>
      <c r="O18" s="160"/>
      <c r="P18" s="161"/>
      <c r="Q18" s="161"/>
      <c r="R18" s="161"/>
      <c r="S18" s="161"/>
      <c r="T18" s="161"/>
      <c r="U18" s="161"/>
      <c r="V18" s="161"/>
      <c r="W18" s="161"/>
      <c r="X18" s="157"/>
      <c r="Y18" s="158"/>
      <c r="Z18" s="153" t="str">
        <f>IF(L18="","",SUM(N18:Y18))</f>
        <v/>
      </c>
      <c r="AA18" s="154"/>
      <c r="AB18" s="155" t="str">
        <f t="shared" si="2"/>
        <v/>
      </c>
      <c r="AC18" s="156"/>
      <c r="AD18" s="31"/>
    </row>
    <row r="19" spans="1:32" ht="23.25" customHeight="1" x14ac:dyDescent="0.2">
      <c r="A19" s="337" t="s">
        <v>91</v>
      </c>
      <c r="B19" s="338"/>
      <c r="C19" s="338"/>
      <c r="D19" s="338"/>
      <c r="E19" s="347"/>
      <c r="F19" s="348"/>
      <c r="G19" s="344"/>
      <c r="H19" s="344"/>
      <c r="I19" s="345"/>
      <c r="J19" s="333"/>
      <c r="K19" s="54"/>
      <c r="L19" s="153" t="str">
        <f t="shared" si="0"/>
        <v/>
      </c>
      <c r="M19" s="154"/>
      <c r="N19" s="159"/>
      <c r="O19" s="160"/>
      <c r="P19" s="161"/>
      <c r="Q19" s="161"/>
      <c r="R19" s="161"/>
      <c r="S19" s="161"/>
      <c r="T19" s="161"/>
      <c r="U19" s="161"/>
      <c r="V19" s="161"/>
      <c r="W19" s="161"/>
      <c r="X19" s="157"/>
      <c r="Y19" s="158"/>
      <c r="Z19" s="153" t="str">
        <f>IF(L19="","",SUM(N19:Y19))</f>
        <v/>
      </c>
      <c r="AA19" s="154"/>
      <c r="AB19" s="155" t="str">
        <f t="shared" si="2"/>
        <v/>
      </c>
      <c r="AC19" s="156"/>
      <c r="AD19" s="31"/>
    </row>
    <row r="20" spans="1:32" ht="23.25" customHeight="1" x14ac:dyDescent="0.2">
      <c r="A20" s="337" t="s">
        <v>91</v>
      </c>
      <c r="B20" s="338"/>
      <c r="C20" s="338"/>
      <c r="D20" s="338"/>
      <c r="E20" s="347"/>
      <c r="F20" s="348"/>
      <c r="G20" s="344"/>
      <c r="H20" s="344"/>
      <c r="I20" s="345"/>
      <c r="J20" s="333"/>
      <c r="K20" s="54"/>
      <c r="L20" s="153" t="str">
        <f t="shared" si="0"/>
        <v/>
      </c>
      <c r="M20" s="154"/>
      <c r="N20" s="159"/>
      <c r="O20" s="160"/>
      <c r="P20" s="161"/>
      <c r="Q20" s="161"/>
      <c r="R20" s="161"/>
      <c r="S20" s="161"/>
      <c r="T20" s="161"/>
      <c r="U20" s="161"/>
      <c r="V20" s="161"/>
      <c r="W20" s="161"/>
      <c r="X20" s="157"/>
      <c r="Y20" s="158"/>
      <c r="Z20" s="153" t="str">
        <f t="shared" ref="Z20:Z22" si="3">IF(L20="","",SUM(N20:Y20))</f>
        <v/>
      </c>
      <c r="AA20" s="154"/>
      <c r="AB20" s="155" t="str">
        <f t="shared" si="2"/>
        <v/>
      </c>
      <c r="AC20" s="156"/>
      <c r="AD20" s="31"/>
    </row>
    <row r="21" spans="1:32" ht="23.25" customHeight="1" x14ac:dyDescent="0.2">
      <c r="A21" s="337" t="s">
        <v>91</v>
      </c>
      <c r="B21" s="338"/>
      <c r="C21" s="338"/>
      <c r="D21" s="352"/>
      <c r="E21" s="347"/>
      <c r="F21" s="348"/>
      <c r="G21" s="353"/>
      <c r="H21" s="354"/>
      <c r="I21" s="345"/>
      <c r="J21" s="355"/>
      <c r="K21" s="54"/>
      <c r="L21" s="153" t="str">
        <f t="shared" si="0"/>
        <v/>
      </c>
      <c r="M21" s="154"/>
      <c r="N21" s="159"/>
      <c r="O21" s="160"/>
      <c r="P21" s="346"/>
      <c r="Q21" s="160"/>
      <c r="R21" s="346"/>
      <c r="S21" s="160"/>
      <c r="T21" s="346"/>
      <c r="U21" s="160"/>
      <c r="V21" s="346"/>
      <c r="W21" s="160"/>
      <c r="X21" s="158"/>
      <c r="Y21" s="351"/>
      <c r="Z21" s="153" t="str">
        <f t="shared" si="3"/>
        <v/>
      </c>
      <c r="AA21" s="154"/>
      <c r="AB21" s="155" t="str">
        <f t="shared" si="2"/>
        <v/>
      </c>
      <c r="AC21" s="156"/>
      <c r="AD21" s="31"/>
    </row>
    <row r="22" spans="1:32" ht="23.25" customHeight="1" x14ac:dyDescent="0.2">
      <c r="A22" s="337" t="s">
        <v>91</v>
      </c>
      <c r="B22" s="338"/>
      <c r="C22" s="338"/>
      <c r="D22" s="352"/>
      <c r="E22" s="347"/>
      <c r="F22" s="348"/>
      <c r="G22" s="353"/>
      <c r="H22" s="354"/>
      <c r="I22" s="345"/>
      <c r="J22" s="355"/>
      <c r="K22" s="54"/>
      <c r="L22" s="153" t="str">
        <f t="shared" si="0"/>
        <v/>
      </c>
      <c r="M22" s="154"/>
      <c r="N22" s="159"/>
      <c r="O22" s="160"/>
      <c r="P22" s="346"/>
      <c r="Q22" s="160"/>
      <c r="R22" s="346"/>
      <c r="S22" s="160"/>
      <c r="T22" s="346"/>
      <c r="U22" s="160"/>
      <c r="V22" s="346"/>
      <c r="W22" s="160"/>
      <c r="X22" s="158"/>
      <c r="Y22" s="351"/>
      <c r="Z22" s="153" t="str">
        <f t="shared" si="3"/>
        <v/>
      </c>
      <c r="AA22" s="154"/>
      <c r="AB22" s="155" t="str">
        <f t="shared" si="2"/>
        <v/>
      </c>
      <c r="AC22" s="156"/>
      <c r="AD22" s="31"/>
    </row>
    <row r="23" spans="1:32" ht="25.5" customHeight="1" x14ac:dyDescent="0.2">
      <c r="A23" s="374" t="s">
        <v>143</v>
      </c>
      <c r="B23" s="374"/>
      <c r="C23" s="374"/>
      <c r="D23" s="375"/>
      <c r="E23" s="214"/>
      <c r="F23" s="214"/>
      <c r="G23" s="214"/>
      <c r="H23" s="214"/>
      <c r="I23" s="214"/>
      <c r="J23" s="214"/>
      <c r="K23" s="215"/>
      <c r="L23" s="364">
        <f>SUM(L11:M22)</f>
        <v>0</v>
      </c>
      <c r="M23" s="365"/>
      <c r="N23" s="349">
        <f>SUM(N11:O22)</f>
        <v>0</v>
      </c>
      <c r="O23" s="350"/>
      <c r="P23" s="349">
        <f>SUM(P11:Q22)</f>
        <v>0</v>
      </c>
      <c r="Q23" s="350"/>
      <c r="R23" s="349">
        <f>SUM(R11:S22)</f>
        <v>0</v>
      </c>
      <c r="S23" s="350"/>
      <c r="T23" s="349">
        <f>SUM(T11:U22)</f>
        <v>0</v>
      </c>
      <c r="U23" s="350"/>
      <c r="V23" s="349">
        <f>SUM(V11:W22)</f>
        <v>0</v>
      </c>
      <c r="W23" s="350"/>
      <c r="X23" s="349">
        <f>SUM(X11:Y22)</f>
        <v>0</v>
      </c>
      <c r="Y23" s="350"/>
      <c r="Z23" s="364">
        <f>SUM(Z11:AA22)</f>
        <v>0</v>
      </c>
      <c r="AA23" s="365"/>
      <c r="AB23" s="366">
        <f>IF(L23="","",(L23-Z23))</f>
        <v>0</v>
      </c>
      <c r="AC23" s="367"/>
      <c r="AD23" s="31"/>
    </row>
    <row r="24" spans="1:32" x14ac:dyDescent="0.2">
      <c r="A24" s="334" t="s">
        <v>99</v>
      </c>
      <c r="B24" s="335"/>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6"/>
      <c r="AD24" s="31"/>
    </row>
    <row r="25" spans="1:32" ht="25.5" customHeight="1" x14ac:dyDescent="0.2">
      <c r="A25" s="368" t="s">
        <v>144</v>
      </c>
      <c r="B25" s="369"/>
      <c r="C25" s="369"/>
      <c r="D25" s="369"/>
      <c r="E25" s="211"/>
      <c r="F25" s="211"/>
      <c r="G25" s="211"/>
      <c r="H25" s="211"/>
      <c r="I25" s="211"/>
      <c r="J25" s="211"/>
      <c r="K25" s="61"/>
      <c r="L25" s="370" t="s">
        <v>101</v>
      </c>
      <c r="M25" s="371"/>
      <c r="N25" s="372" t="s">
        <v>145</v>
      </c>
      <c r="O25" s="373"/>
      <c r="P25" s="356" t="s">
        <v>103</v>
      </c>
      <c r="Q25" s="357"/>
      <c r="R25" s="356" t="s">
        <v>103</v>
      </c>
      <c r="S25" s="357"/>
      <c r="T25" s="356" t="s">
        <v>103</v>
      </c>
      <c r="U25" s="357"/>
      <c r="V25" s="356" t="s">
        <v>103</v>
      </c>
      <c r="W25" s="357"/>
      <c r="X25" s="356" t="s">
        <v>103</v>
      </c>
      <c r="Y25" s="357"/>
      <c r="Z25" s="358">
        <f>IF(L25="","",SUM(N25:Y25))</f>
        <v>0</v>
      </c>
      <c r="AA25" s="359"/>
      <c r="AB25" s="360" t="str">
        <f>IF(L25="[Enter Indirect]","",(L25-Z25))</f>
        <v/>
      </c>
      <c r="AC25" s="361"/>
      <c r="AD25" s="31"/>
    </row>
    <row r="26" spans="1:32" ht="15" customHeight="1" x14ac:dyDescent="0.2">
      <c r="A26" s="362" t="s">
        <v>104</v>
      </c>
      <c r="B26" s="363"/>
      <c r="C26" s="363"/>
      <c r="D26" s="363"/>
      <c r="E26" s="363"/>
      <c r="F26" s="363"/>
      <c r="G26" s="363"/>
      <c r="H26" s="363"/>
      <c r="I26" s="363"/>
      <c r="J26" s="363"/>
      <c r="K26" s="62"/>
      <c r="L26" s="247" t="str">
        <f>IF(L25="[Enter Indirect]","",IF(N25&lt;=(0.1*N23),"No","Yes; please revise."))</f>
        <v/>
      </c>
      <c r="M26" s="247"/>
      <c r="N26" s="247"/>
      <c r="O26" s="247"/>
      <c r="P26" s="247"/>
      <c r="Q26" s="247"/>
      <c r="R26" s="247"/>
      <c r="S26" s="247"/>
      <c r="T26" s="247"/>
      <c r="U26" s="247"/>
      <c r="V26" s="247"/>
      <c r="W26" s="247"/>
      <c r="X26" s="247"/>
      <c r="Y26" s="247"/>
      <c r="Z26" s="247"/>
      <c r="AA26" s="247"/>
      <c r="AB26" s="247"/>
      <c r="AC26" s="248"/>
      <c r="AD26" s="31"/>
    </row>
    <row r="27" spans="1:32" x14ac:dyDescent="0.2">
      <c r="A27" s="334" t="s">
        <v>64</v>
      </c>
      <c r="B27" s="335"/>
      <c r="C27" s="335"/>
      <c r="D27" s="335"/>
      <c r="E27" s="335"/>
      <c r="F27" s="335"/>
      <c r="G27" s="335"/>
      <c r="H27" s="335"/>
      <c r="I27" s="335"/>
      <c r="J27" s="335"/>
      <c r="K27" s="335"/>
      <c r="L27" s="335"/>
      <c r="M27" s="335"/>
      <c r="N27" s="335"/>
      <c r="O27" s="335"/>
      <c r="P27" s="335"/>
      <c r="Q27" s="335"/>
      <c r="R27" s="335"/>
      <c r="S27" s="335"/>
      <c r="T27" s="335"/>
      <c r="U27" s="335"/>
      <c r="V27" s="335"/>
      <c r="W27" s="335"/>
      <c r="X27" s="335"/>
      <c r="Y27" s="335"/>
      <c r="Z27" s="335"/>
      <c r="AA27" s="335"/>
      <c r="AB27" s="335"/>
      <c r="AC27" s="336"/>
      <c r="AD27" s="31"/>
    </row>
    <row r="28" spans="1:32" ht="25.5" customHeight="1" thickBot="1" x14ac:dyDescent="0.25">
      <c r="A28" s="383" t="s">
        <v>146</v>
      </c>
      <c r="B28" s="383"/>
      <c r="C28" s="383"/>
      <c r="D28" s="383"/>
      <c r="E28" s="213"/>
      <c r="F28" s="214"/>
      <c r="G28" s="214"/>
      <c r="H28" s="214"/>
      <c r="I28" s="214"/>
      <c r="J28" s="214"/>
      <c r="K28" s="61"/>
      <c r="L28" s="377">
        <f>SUM(L23,L25)</f>
        <v>0</v>
      </c>
      <c r="M28" s="378"/>
      <c r="N28" s="384">
        <f>SUM(N23,N25)</f>
        <v>0</v>
      </c>
      <c r="O28" s="385"/>
      <c r="P28" s="385">
        <f>SUM(P23,P25)</f>
        <v>0</v>
      </c>
      <c r="Q28" s="385"/>
      <c r="R28" s="385">
        <f>SUM(R23,R25)</f>
        <v>0</v>
      </c>
      <c r="S28" s="385"/>
      <c r="T28" s="385">
        <f>SUM(T23,T25)</f>
        <v>0</v>
      </c>
      <c r="U28" s="385"/>
      <c r="V28" s="385">
        <f>SUM(V23,V25)</f>
        <v>0</v>
      </c>
      <c r="W28" s="385"/>
      <c r="X28" s="385">
        <f>SUM(X23,X25)</f>
        <v>0</v>
      </c>
      <c r="Y28" s="386"/>
      <c r="Z28" s="377">
        <f>SUM(Z23,Z25)</f>
        <v>0</v>
      </c>
      <c r="AA28" s="378"/>
      <c r="AB28" s="379">
        <f>IF(L28="","",(L28-Z28))</f>
        <v>0</v>
      </c>
      <c r="AC28" s="380"/>
      <c r="AD28" s="31"/>
    </row>
    <row r="29" spans="1:32" x14ac:dyDescent="0.2">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row>
    <row r="30" spans="1:32" x14ac:dyDescent="0.2">
      <c r="A30" s="381" t="s">
        <v>71</v>
      </c>
      <c r="B30" s="382"/>
      <c r="C30" s="382"/>
      <c r="D30" s="382"/>
      <c r="E30" s="382"/>
      <c r="F30" s="382"/>
      <c r="G30" s="382"/>
      <c r="H30" s="382"/>
      <c r="I30" s="382"/>
      <c r="J30" s="382"/>
      <c r="K30" s="382"/>
      <c r="L30" s="382"/>
      <c r="M30" s="382"/>
      <c r="N30" s="382"/>
      <c r="O30" s="382"/>
      <c r="P30" s="382"/>
      <c r="Q30" s="382"/>
      <c r="R30" s="382"/>
      <c r="S30" s="382"/>
      <c r="T30" s="382"/>
      <c r="U30" s="382"/>
      <c r="V30" s="382"/>
      <c r="W30" s="382"/>
      <c r="X30" s="382"/>
      <c r="Y30" s="382"/>
      <c r="Z30" s="382"/>
      <c r="AA30" s="382"/>
      <c r="AB30" s="382"/>
      <c r="AC30" s="382"/>
      <c r="AD30" s="382"/>
      <c r="AE30" s="382"/>
      <c r="AF30" s="382"/>
    </row>
    <row r="31" spans="1:32" ht="16.5" customHeight="1" x14ac:dyDescent="0.2">
      <c r="A31" s="253" t="s">
        <v>131</v>
      </c>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55"/>
      <c r="AE31" s="56"/>
      <c r="AF31" s="56"/>
    </row>
    <row r="32" spans="1:32" ht="25.5" customHeight="1" x14ac:dyDescent="0.2">
      <c r="A32" s="376" t="s">
        <v>298</v>
      </c>
      <c r="B32" s="376"/>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376"/>
      <c r="AC32" s="376"/>
    </row>
  </sheetData>
  <sheetProtection algorithmName="SHA-512" hashValue="h9IK45FQpRo5LBtCFvmxAvapoxSjeSP5AoB0lo95VrKq92TofQKq+OIrOzNAsFgFzmcmDQwKxZAXlagw0RGnQA==" saltValue="dHXyIF5ew2WAOZj4va1C5Q==" spinCount="100000" sheet="1" selectLockedCells="1"/>
  <mergeCells count="228">
    <mergeCell ref="A32:AC32"/>
    <mergeCell ref="Z28:AA28"/>
    <mergeCell ref="AB28:AC28"/>
    <mergeCell ref="A30:AF30"/>
    <mergeCell ref="A31:AC31"/>
    <mergeCell ref="A27:AC27"/>
    <mergeCell ref="A28:D28"/>
    <mergeCell ref="E28:J28"/>
    <mergeCell ref="L28:M28"/>
    <mergeCell ref="N28:O28"/>
    <mergeCell ref="P28:Q28"/>
    <mergeCell ref="R28:S28"/>
    <mergeCell ref="T28:U28"/>
    <mergeCell ref="V28:W28"/>
    <mergeCell ref="X28:Y28"/>
    <mergeCell ref="V25:W25"/>
    <mergeCell ref="X25:Y25"/>
    <mergeCell ref="Z25:AA25"/>
    <mergeCell ref="AB25:AC25"/>
    <mergeCell ref="A26:J26"/>
    <mergeCell ref="L26:AC26"/>
    <mergeCell ref="Z23:AA23"/>
    <mergeCell ref="AB23:AC23"/>
    <mergeCell ref="A24:AC24"/>
    <mergeCell ref="A25:D25"/>
    <mergeCell ref="E25:J25"/>
    <mergeCell ref="L25:M25"/>
    <mergeCell ref="N25:O25"/>
    <mergeCell ref="P25:Q25"/>
    <mergeCell ref="R25:S25"/>
    <mergeCell ref="T25:U25"/>
    <mergeCell ref="A23:D23"/>
    <mergeCell ref="E23:K23"/>
    <mergeCell ref="L23:M23"/>
    <mergeCell ref="N23:O23"/>
    <mergeCell ref="P23:Q23"/>
    <mergeCell ref="R23:S23"/>
    <mergeCell ref="T23:U23"/>
    <mergeCell ref="V23:W23"/>
    <mergeCell ref="X23:Y23"/>
    <mergeCell ref="V21:W21"/>
    <mergeCell ref="X21:Y21"/>
    <mergeCell ref="Z21:AA21"/>
    <mergeCell ref="AB21:AC21"/>
    <mergeCell ref="A22:D22"/>
    <mergeCell ref="E22:F22"/>
    <mergeCell ref="G22:H22"/>
    <mergeCell ref="I22:J22"/>
    <mergeCell ref="L22:M22"/>
    <mergeCell ref="N22:O22"/>
    <mergeCell ref="AB22:AC22"/>
    <mergeCell ref="P22:Q22"/>
    <mergeCell ref="R22:S22"/>
    <mergeCell ref="T22:U22"/>
    <mergeCell ref="V22:W22"/>
    <mergeCell ref="X22:Y22"/>
    <mergeCell ref="Z22:AA22"/>
    <mergeCell ref="A21:D21"/>
    <mergeCell ref="E21:F21"/>
    <mergeCell ref="G21:H21"/>
    <mergeCell ref="I21:J21"/>
    <mergeCell ref="L21:M21"/>
    <mergeCell ref="N21:O21"/>
    <mergeCell ref="P21:Q21"/>
    <mergeCell ref="R21:S21"/>
    <mergeCell ref="T21:U21"/>
    <mergeCell ref="V19:W19"/>
    <mergeCell ref="X19:Y19"/>
    <mergeCell ref="Z19:AA19"/>
    <mergeCell ref="AB19:AC19"/>
    <mergeCell ref="A20:D20"/>
    <mergeCell ref="E20:F20"/>
    <mergeCell ref="G20:H20"/>
    <mergeCell ref="I20:J20"/>
    <mergeCell ref="L20:M20"/>
    <mergeCell ref="N20:O20"/>
    <mergeCell ref="AB20:AC20"/>
    <mergeCell ref="P20:Q20"/>
    <mergeCell ref="R20:S20"/>
    <mergeCell ref="T20:U20"/>
    <mergeCell ref="V20:W20"/>
    <mergeCell ref="X20:Y20"/>
    <mergeCell ref="Z20:AA20"/>
    <mergeCell ref="A19:D19"/>
    <mergeCell ref="E19:F19"/>
    <mergeCell ref="G19:H19"/>
    <mergeCell ref="I19:J19"/>
    <mergeCell ref="L19:M19"/>
    <mergeCell ref="N19:O19"/>
    <mergeCell ref="P19:Q19"/>
    <mergeCell ref="R19:S19"/>
    <mergeCell ref="T19:U19"/>
    <mergeCell ref="V18:W18"/>
    <mergeCell ref="X18:Y18"/>
    <mergeCell ref="Z18:AA18"/>
    <mergeCell ref="AB18:AC18"/>
    <mergeCell ref="A18:D18"/>
    <mergeCell ref="E18:F18"/>
    <mergeCell ref="G18:H18"/>
    <mergeCell ref="I18:J18"/>
    <mergeCell ref="L18:M18"/>
    <mergeCell ref="N18:O18"/>
    <mergeCell ref="P18:Q18"/>
    <mergeCell ref="R18:S18"/>
    <mergeCell ref="T18:U18"/>
    <mergeCell ref="AB16:AC16"/>
    <mergeCell ref="A17:D17"/>
    <mergeCell ref="E17:F17"/>
    <mergeCell ref="G17:H17"/>
    <mergeCell ref="I17:J17"/>
    <mergeCell ref="L17:M17"/>
    <mergeCell ref="N17:O17"/>
    <mergeCell ref="AB17:AC17"/>
    <mergeCell ref="P17:Q17"/>
    <mergeCell ref="R17:S17"/>
    <mergeCell ref="T17:U17"/>
    <mergeCell ref="V17:W17"/>
    <mergeCell ref="X17:Y17"/>
    <mergeCell ref="Z17:AA17"/>
    <mergeCell ref="A16:D16"/>
    <mergeCell ref="E16:F16"/>
    <mergeCell ref="G16:H16"/>
    <mergeCell ref="I16:J16"/>
    <mergeCell ref="L16:M16"/>
    <mergeCell ref="N16:O16"/>
    <mergeCell ref="P16:Q16"/>
    <mergeCell ref="AB14:AC14"/>
    <mergeCell ref="A15:D15"/>
    <mergeCell ref="E15:F15"/>
    <mergeCell ref="G15:H15"/>
    <mergeCell ref="I15:J15"/>
    <mergeCell ref="L15:M15"/>
    <mergeCell ref="N15:O15"/>
    <mergeCell ref="AB15:AC15"/>
    <mergeCell ref="P15:Q15"/>
    <mergeCell ref="R15:S15"/>
    <mergeCell ref="T15:U15"/>
    <mergeCell ref="V15:W15"/>
    <mergeCell ref="X15:Y15"/>
    <mergeCell ref="Z15:AA15"/>
    <mergeCell ref="A14:D14"/>
    <mergeCell ref="E14:F14"/>
    <mergeCell ref="G14:H14"/>
    <mergeCell ref="I14:J14"/>
    <mergeCell ref="L14:M14"/>
    <mergeCell ref="T13:U13"/>
    <mergeCell ref="V13:W13"/>
    <mergeCell ref="X13:Y13"/>
    <mergeCell ref="Z13:AA13"/>
    <mergeCell ref="A12:D12"/>
    <mergeCell ref="E12:F12"/>
    <mergeCell ref="G12:H12"/>
    <mergeCell ref="R16:S16"/>
    <mergeCell ref="T16:U16"/>
    <mergeCell ref="V14:W14"/>
    <mergeCell ref="X14:Y14"/>
    <mergeCell ref="Z14:AA14"/>
    <mergeCell ref="V16:W16"/>
    <mergeCell ref="X16:Y16"/>
    <mergeCell ref="Z16:AA16"/>
    <mergeCell ref="A10:AC10"/>
    <mergeCell ref="A11:D11"/>
    <mergeCell ref="E11:F11"/>
    <mergeCell ref="G11:H11"/>
    <mergeCell ref="I11:J11"/>
    <mergeCell ref="L11:M11"/>
    <mergeCell ref="N11:O11"/>
    <mergeCell ref="N14:O14"/>
    <mergeCell ref="P14:Q14"/>
    <mergeCell ref="R14:S14"/>
    <mergeCell ref="T14:U14"/>
    <mergeCell ref="V12:W12"/>
    <mergeCell ref="X12:Y12"/>
    <mergeCell ref="Z12:AA12"/>
    <mergeCell ref="AB12:AC12"/>
    <mergeCell ref="A13:D13"/>
    <mergeCell ref="E13:F13"/>
    <mergeCell ref="G13:H13"/>
    <mergeCell ref="I13:J13"/>
    <mergeCell ref="L13:M13"/>
    <mergeCell ref="N13:O13"/>
    <mergeCell ref="AB13:AC13"/>
    <mergeCell ref="P13:Q13"/>
    <mergeCell ref="R13:S13"/>
    <mergeCell ref="AB11:AC11"/>
    <mergeCell ref="P11:Q11"/>
    <mergeCell ref="R11:S11"/>
    <mergeCell ref="T11:U11"/>
    <mergeCell ref="V11:W11"/>
    <mergeCell ref="X11:Y11"/>
    <mergeCell ref="Z11:AA11"/>
    <mergeCell ref="I12:J12"/>
    <mergeCell ref="L12:M12"/>
    <mergeCell ref="N12:O12"/>
    <mergeCell ref="P12:Q12"/>
    <mergeCell ref="R12:S12"/>
    <mergeCell ref="T12:U12"/>
    <mergeCell ref="AH4:AL4"/>
    <mergeCell ref="F5:AC5"/>
    <mergeCell ref="A6:AC6"/>
    <mergeCell ref="A7:D9"/>
    <mergeCell ref="E7:F9"/>
    <mergeCell ref="G7:H9"/>
    <mergeCell ref="I7:J9"/>
    <mergeCell ref="K7:K9"/>
    <mergeCell ref="L7:M8"/>
    <mergeCell ref="N7:O8"/>
    <mergeCell ref="X9:Y9"/>
    <mergeCell ref="Z9:AA9"/>
    <mergeCell ref="AB9:AC9"/>
    <mergeCell ref="L9:M9"/>
    <mergeCell ref="N9:O9"/>
    <mergeCell ref="P9:Q9"/>
    <mergeCell ref="R9:S9"/>
    <mergeCell ref="T9:U9"/>
    <mergeCell ref="V9:W9"/>
    <mergeCell ref="F1:AC1"/>
    <mergeCell ref="F2:AC2"/>
    <mergeCell ref="F3:AC3"/>
    <mergeCell ref="F4:R4"/>
    <mergeCell ref="S4:W4"/>
    <mergeCell ref="X4:AC4"/>
    <mergeCell ref="P7:Y7"/>
    <mergeCell ref="Z7:AA8"/>
    <mergeCell ref="AB7:AC8"/>
    <mergeCell ref="P8:S8"/>
    <mergeCell ref="T8:W8"/>
    <mergeCell ref="X8:Y8"/>
  </mergeCells>
  <conditionalFormatting sqref="L26:AC26">
    <cfRule type="containsText" dxfId="10" priority="1" operator="containsText" text="Yes; please revise.">
      <formula>NOT(ISERROR(SEARCH("Yes; please revise.",L26)))</formula>
    </cfRule>
  </conditionalFormatting>
  <dataValidations count="1">
    <dataValidation type="list" allowBlank="1" showInputMessage="1" showErrorMessage="1" sqref="AD4:AG4" xr:uid="{00000000-0002-0000-0400-000000000000}">
      <formula1>$BD$1:$BD$3</formula1>
    </dataValidation>
  </dataValidations>
  <printOptions horizontalCentered="1"/>
  <pageMargins left="0.25" right="0.25" top="0.25" bottom="0.5" header="0.25" footer="0.25"/>
  <pageSetup scale="70" orientation="landscape" r:id="rId1"/>
  <headerFooter>
    <oddFooter xml:space="preserve">&amp;LAppendix B (Required Forms) Exhibit 13 (Proposed 
Budget)&amp;RPage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29"/>
  <sheetViews>
    <sheetView showWhiteSpace="0" zoomScaleNormal="100" workbookViewId="0">
      <selection activeCell="E11" sqref="E11:F11"/>
    </sheetView>
  </sheetViews>
  <sheetFormatPr defaultColWidth="9.140625" defaultRowHeight="12.75" x14ac:dyDescent="0.2"/>
  <cols>
    <col min="1" max="4" width="6.85546875" customWidth="1"/>
    <col min="5" max="10" width="4.7109375" customWidth="1"/>
    <col min="11" max="12" width="5.5703125" customWidth="1"/>
    <col min="13" max="13" width="5.42578125" customWidth="1"/>
    <col min="14" max="24" width="4.7109375" customWidth="1"/>
    <col min="25" max="26" width="5.5703125" customWidth="1"/>
    <col min="27" max="27" width="4.7109375" customWidth="1"/>
    <col min="28" max="28" width="5.5703125" customWidth="1"/>
    <col min="29" max="83" width="3.7109375" customWidth="1"/>
  </cols>
  <sheetData>
    <row r="1" spans="1:54" ht="21.95" customHeight="1" x14ac:dyDescent="0.2">
      <c r="A1" s="7" t="str">
        <f>T('Exhibit 13 Budget Cover Page'!A2)</f>
        <v>Program Services:</v>
      </c>
      <c r="E1" s="170" t="str">
        <f>T('Exhibit 13 Budget Cover Page'!G2)</f>
        <v>Older Americans Act OCA Title III B ( Omsbudsman General Fund)</v>
      </c>
      <c r="F1" s="170"/>
      <c r="G1" s="170"/>
      <c r="H1" s="170"/>
      <c r="I1" s="170"/>
      <c r="J1" s="170"/>
      <c r="K1" s="170"/>
      <c r="L1" s="170"/>
      <c r="M1" s="170"/>
      <c r="N1" s="170"/>
      <c r="O1" s="170"/>
      <c r="P1" s="170"/>
      <c r="Q1" s="170"/>
      <c r="R1" s="170"/>
      <c r="S1" s="170"/>
      <c r="T1" s="170"/>
      <c r="U1" s="170"/>
      <c r="V1" s="170"/>
      <c r="W1" s="170"/>
      <c r="X1" s="170"/>
      <c r="Y1" s="170"/>
      <c r="Z1" s="170"/>
      <c r="AA1" s="170"/>
      <c r="AB1" s="170"/>
    </row>
    <row r="2" spans="1:54" ht="21.95" customHeight="1" x14ac:dyDescent="0.2">
      <c r="A2" s="7" t="str">
        <f>T('Exhibit 13 Budget Cover Page'!A4)</f>
        <v>Fiscal Year:</v>
      </c>
      <c r="E2" s="409" t="str">
        <f>T('Exhibit 13 Budget Cover Page'!G4:AK4)</f>
        <v>2023-24</v>
      </c>
      <c r="F2" s="409"/>
      <c r="G2" s="409"/>
      <c r="H2" s="409"/>
      <c r="I2" s="409"/>
      <c r="J2" s="409"/>
      <c r="K2" s="409"/>
      <c r="L2" s="409"/>
      <c r="M2" s="409"/>
      <c r="N2" s="409"/>
      <c r="O2" s="409"/>
      <c r="P2" s="409"/>
      <c r="Q2" s="409"/>
      <c r="R2" s="409"/>
      <c r="S2" s="409"/>
      <c r="T2" s="409"/>
      <c r="U2" s="409"/>
      <c r="V2" s="409"/>
      <c r="W2" s="409"/>
      <c r="X2" s="409"/>
      <c r="Y2" s="409"/>
      <c r="Z2" s="409"/>
      <c r="AA2" s="409"/>
      <c r="AB2" s="409"/>
    </row>
    <row r="3" spans="1:54" s="6" customFormat="1" ht="21.95" hidden="1" customHeight="1" x14ac:dyDescent="0.2">
      <c r="A3" s="11" t="str">
        <f>T('Exhibit 13 Budget Cover Page'!A5)</f>
        <v>Subaward Number:</v>
      </c>
      <c r="B3" s="11"/>
      <c r="C3" s="11"/>
      <c r="D3" s="11"/>
      <c r="E3" s="109" t="str">
        <f>T('Exhibit 13 Budget Cover Page'!G5:AK5)</f>
        <v>[Enter Subaward Number]</v>
      </c>
      <c r="F3" s="109"/>
      <c r="G3" s="109"/>
      <c r="H3" s="109"/>
      <c r="I3" s="109"/>
      <c r="J3" s="109"/>
      <c r="K3" s="109"/>
      <c r="L3" s="109"/>
      <c r="M3" s="109"/>
      <c r="N3" s="109"/>
      <c r="O3" s="109"/>
      <c r="P3" s="109"/>
      <c r="Q3" s="109"/>
      <c r="R3" s="109"/>
      <c r="S3" s="109"/>
      <c r="T3" s="109"/>
      <c r="U3" s="109"/>
      <c r="V3" s="109"/>
      <c r="W3" s="109"/>
      <c r="X3" s="109"/>
      <c r="Y3" s="109"/>
      <c r="Z3" s="109"/>
      <c r="AA3" s="109"/>
      <c r="AB3" s="109"/>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1.95" hidden="1" customHeight="1" x14ac:dyDescent="0.2">
      <c r="A4" s="11" t="s">
        <v>20</v>
      </c>
      <c r="B4" s="11"/>
      <c r="C4" s="11"/>
      <c r="D4" s="11"/>
      <c r="E4" s="171" t="str">
        <f>T('Exhibit 13 Budget Cover Page'!G6:L6)</f>
        <v>N/A</v>
      </c>
      <c r="F4" s="171"/>
      <c r="G4" s="171"/>
      <c r="H4" s="171"/>
      <c r="I4" s="171"/>
      <c r="J4" s="171"/>
      <c r="K4" s="171"/>
      <c r="L4" s="171"/>
      <c r="M4" s="171"/>
      <c r="N4" s="171"/>
      <c r="O4" s="171"/>
      <c r="P4" s="171"/>
      <c r="Q4" s="266" t="s">
        <v>22</v>
      </c>
      <c r="R4" s="266"/>
      <c r="S4" s="266"/>
      <c r="T4" s="266"/>
      <c r="U4" s="266"/>
      <c r="V4" s="109" t="str">
        <f>T('Exhibit 13 Budget Cover Page'!Z6:AF6)</f>
        <v>N/A</v>
      </c>
      <c r="W4" s="109"/>
      <c r="X4" s="109"/>
      <c r="Y4" s="109"/>
      <c r="Z4" s="109"/>
      <c r="AA4" s="109"/>
      <c r="AB4" s="109"/>
      <c r="AC4" s="8"/>
      <c r="AD4" s="8"/>
      <c r="AE4" s="8"/>
      <c r="AF4" s="8"/>
      <c r="AG4" s="8"/>
      <c r="AH4" s="8"/>
      <c r="AI4" s="8"/>
      <c r="AJ4" s="8"/>
      <c r="AK4" s="8"/>
      <c r="AZ4" s="13"/>
      <c r="BB4" s="14" t="s">
        <v>33</v>
      </c>
    </row>
    <row r="5" spans="1:54" ht="21.95" customHeight="1" x14ac:dyDescent="0.2">
      <c r="A5" s="7" t="str">
        <f>T('Exhibit 13 Budget Cover Page'!A7:F7)</f>
        <v>BIDDER'S Legal Name:</v>
      </c>
      <c r="B5" s="1"/>
      <c r="C5" s="1"/>
      <c r="D5" s="1"/>
      <c r="E5" s="109" t="str">
        <f>T('Exhibit 13 Budget Cover Page'!G7:AK7)</f>
        <v>[Enter Legal Name]</v>
      </c>
      <c r="F5" s="109"/>
      <c r="G5" s="109"/>
      <c r="H5" s="109"/>
      <c r="I5" s="109"/>
      <c r="J5" s="109"/>
      <c r="K5" s="109"/>
      <c r="L5" s="109"/>
      <c r="M5" s="109"/>
      <c r="N5" s="109"/>
      <c r="O5" s="109"/>
      <c r="P5" s="109"/>
      <c r="Q5" s="109"/>
      <c r="R5" s="109"/>
      <c r="S5" s="109"/>
      <c r="T5" s="109"/>
      <c r="U5" s="109"/>
      <c r="V5" s="109"/>
      <c r="W5" s="109"/>
      <c r="X5" s="109"/>
      <c r="Y5" s="109"/>
      <c r="Z5" s="109"/>
      <c r="AA5" s="109"/>
      <c r="AB5" s="109"/>
    </row>
    <row r="6" spans="1:54" ht="25.5" customHeight="1" thickBot="1" x14ac:dyDescent="0.25">
      <c r="A6" s="110" t="s">
        <v>147</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row>
    <row r="7" spans="1:54" ht="21" customHeight="1" x14ac:dyDescent="0.2">
      <c r="A7" s="174" t="s">
        <v>148</v>
      </c>
      <c r="B7" s="175"/>
      <c r="C7" s="175"/>
      <c r="D7" s="175"/>
      <c r="E7" s="174" t="s">
        <v>149</v>
      </c>
      <c r="F7" s="174"/>
      <c r="G7" s="174" t="s">
        <v>150</v>
      </c>
      <c r="H7" s="174"/>
      <c r="I7" s="174" t="s">
        <v>77</v>
      </c>
      <c r="J7" s="176"/>
      <c r="K7" s="177" t="s">
        <v>78</v>
      </c>
      <c r="L7" s="178"/>
      <c r="M7" s="181" t="s">
        <v>274</v>
      </c>
      <c r="N7" s="182"/>
      <c r="O7" s="185" t="s">
        <v>284</v>
      </c>
      <c r="P7" s="186"/>
      <c r="Q7" s="186"/>
      <c r="R7" s="186"/>
      <c r="S7" s="186"/>
      <c r="T7" s="186"/>
      <c r="U7" s="186"/>
      <c r="V7" s="186"/>
      <c r="W7" s="186"/>
      <c r="X7" s="187"/>
      <c r="Y7" s="177" t="s">
        <v>151</v>
      </c>
      <c r="Z7" s="178"/>
      <c r="AA7" s="181" t="s">
        <v>80</v>
      </c>
      <c r="AB7" s="182"/>
      <c r="AC7" s="2"/>
    </row>
    <row r="8" spans="1:54" ht="36.75" customHeight="1" x14ac:dyDescent="0.2">
      <c r="A8" s="174"/>
      <c r="B8" s="175"/>
      <c r="C8" s="175"/>
      <c r="D8" s="175"/>
      <c r="E8" s="174"/>
      <c r="F8" s="174"/>
      <c r="G8" s="174"/>
      <c r="H8" s="174"/>
      <c r="I8" s="174"/>
      <c r="J8" s="176"/>
      <c r="K8" s="179"/>
      <c r="L8" s="180"/>
      <c r="M8" s="183"/>
      <c r="N8" s="184"/>
      <c r="O8" s="174" t="s">
        <v>152</v>
      </c>
      <c r="P8" s="174"/>
      <c r="Q8" s="174"/>
      <c r="R8" s="174"/>
      <c r="S8" s="174" t="s">
        <v>82</v>
      </c>
      <c r="T8" s="174"/>
      <c r="U8" s="174"/>
      <c r="V8" s="174"/>
      <c r="W8" s="176" t="s">
        <v>83</v>
      </c>
      <c r="X8" s="189"/>
      <c r="Y8" s="179"/>
      <c r="Z8" s="180"/>
      <c r="AA8" s="179"/>
      <c r="AB8" s="188"/>
      <c r="AC8" s="2"/>
    </row>
    <row r="9" spans="1:54" s="3" customFormat="1" ht="27.75" customHeight="1" x14ac:dyDescent="0.2">
      <c r="A9" s="175"/>
      <c r="B9" s="175"/>
      <c r="C9" s="175"/>
      <c r="D9" s="175"/>
      <c r="E9" s="174"/>
      <c r="F9" s="174"/>
      <c r="G9" s="174"/>
      <c r="H9" s="174"/>
      <c r="I9" s="174"/>
      <c r="J9" s="176"/>
      <c r="K9" s="190" t="s">
        <v>84</v>
      </c>
      <c r="L9" s="191"/>
      <c r="M9" s="183" t="s">
        <v>85</v>
      </c>
      <c r="N9" s="184"/>
      <c r="O9" s="174" t="s">
        <v>86</v>
      </c>
      <c r="P9" s="174"/>
      <c r="Q9" s="174" t="s">
        <v>87</v>
      </c>
      <c r="R9" s="175"/>
      <c r="S9" s="174" t="s">
        <v>86</v>
      </c>
      <c r="T9" s="174"/>
      <c r="U9" s="174" t="s">
        <v>87</v>
      </c>
      <c r="V9" s="175"/>
      <c r="W9" s="176" t="s">
        <v>86</v>
      </c>
      <c r="X9" s="189"/>
      <c r="Y9" s="190" t="s">
        <v>88</v>
      </c>
      <c r="Z9" s="191"/>
      <c r="AA9" s="190" t="s">
        <v>89</v>
      </c>
      <c r="AB9" s="184"/>
      <c r="AC9" s="2"/>
    </row>
    <row r="10" spans="1:54" x14ac:dyDescent="0.2">
      <c r="A10" s="192" t="s">
        <v>90</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4"/>
      <c r="AC10" s="2"/>
    </row>
    <row r="11" spans="1:54" s="1" customFormat="1" ht="23.25" customHeight="1" x14ac:dyDescent="0.2">
      <c r="A11" s="406" t="s">
        <v>153</v>
      </c>
      <c r="B11" s="406"/>
      <c r="C11" s="406"/>
      <c r="D11" s="406"/>
      <c r="E11" s="407"/>
      <c r="F11" s="407"/>
      <c r="G11" s="408"/>
      <c r="H11" s="408"/>
      <c r="I11" s="204"/>
      <c r="J11" s="168"/>
      <c r="K11" s="199" t="str">
        <f t="shared" ref="K11:K18" si="0">IF(E11="","",E11*G11*I11)</f>
        <v/>
      </c>
      <c r="L11" s="200"/>
      <c r="M11" s="160"/>
      <c r="N11" s="161"/>
      <c r="O11" s="161"/>
      <c r="P11" s="161"/>
      <c r="Q11" s="161"/>
      <c r="R11" s="161"/>
      <c r="S11" s="161"/>
      <c r="T11" s="161"/>
      <c r="U11" s="161"/>
      <c r="V11" s="161"/>
      <c r="W11" s="157"/>
      <c r="X11" s="158"/>
      <c r="Y11" s="199" t="str">
        <f t="shared" ref="Y11:Y18" si="1">IF(K11="","",SUM(M11:X11))</f>
        <v/>
      </c>
      <c r="Z11" s="200"/>
      <c r="AA11" s="201" t="str">
        <f t="shared" ref="AA11:AA18" si="2">IF(K11="","",(K11-Y11))</f>
        <v/>
      </c>
      <c r="AB11" s="202"/>
      <c r="AC11" s="2"/>
    </row>
    <row r="12" spans="1:54" ht="23.25" customHeight="1" x14ac:dyDescent="0.2">
      <c r="A12" s="406" t="s">
        <v>154</v>
      </c>
      <c r="B12" s="406"/>
      <c r="C12" s="406"/>
      <c r="D12" s="406"/>
      <c r="E12" s="402"/>
      <c r="F12" s="403"/>
      <c r="G12" s="404"/>
      <c r="H12" s="405"/>
      <c r="I12" s="168"/>
      <c r="J12" s="169"/>
      <c r="K12" s="199" t="str">
        <f t="shared" si="0"/>
        <v/>
      </c>
      <c r="L12" s="200"/>
      <c r="M12" s="159"/>
      <c r="N12" s="160"/>
      <c r="O12" s="346"/>
      <c r="P12" s="160"/>
      <c r="Q12" s="346"/>
      <c r="R12" s="160"/>
      <c r="S12" s="346"/>
      <c r="T12" s="160"/>
      <c r="U12" s="346"/>
      <c r="V12" s="160"/>
      <c r="W12" s="158"/>
      <c r="X12" s="351"/>
      <c r="Y12" s="199" t="str">
        <f t="shared" si="1"/>
        <v/>
      </c>
      <c r="Z12" s="200"/>
      <c r="AA12" s="201" t="str">
        <f t="shared" si="2"/>
        <v/>
      </c>
      <c r="AB12" s="202"/>
      <c r="AC12" s="2"/>
    </row>
    <row r="13" spans="1:54" ht="23.25" customHeight="1" x14ac:dyDescent="0.2">
      <c r="A13" s="400" t="s">
        <v>155</v>
      </c>
      <c r="B13" s="401"/>
      <c r="C13" s="401"/>
      <c r="D13" s="401"/>
      <c r="E13" s="402"/>
      <c r="F13" s="403"/>
      <c r="G13" s="404"/>
      <c r="H13" s="405"/>
      <c r="I13" s="168"/>
      <c r="J13" s="169"/>
      <c r="K13" s="153" t="str">
        <f t="shared" si="0"/>
        <v/>
      </c>
      <c r="L13" s="154"/>
      <c r="M13" s="159"/>
      <c r="N13" s="160"/>
      <c r="O13" s="346"/>
      <c r="P13" s="160"/>
      <c r="Q13" s="346"/>
      <c r="R13" s="160"/>
      <c r="S13" s="346"/>
      <c r="T13" s="160"/>
      <c r="U13" s="346"/>
      <c r="V13" s="160"/>
      <c r="W13" s="158"/>
      <c r="X13" s="351"/>
      <c r="Y13" s="199" t="str">
        <f t="shared" si="1"/>
        <v/>
      </c>
      <c r="Z13" s="200"/>
      <c r="AA13" s="201" t="str">
        <f t="shared" si="2"/>
        <v/>
      </c>
      <c r="AB13" s="202"/>
      <c r="AC13" s="2"/>
    </row>
    <row r="14" spans="1:54" ht="23.25" customHeight="1" x14ac:dyDescent="0.2">
      <c r="A14" s="400" t="s">
        <v>155</v>
      </c>
      <c r="B14" s="401"/>
      <c r="C14" s="401"/>
      <c r="D14" s="401"/>
      <c r="E14" s="402"/>
      <c r="F14" s="403"/>
      <c r="G14" s="404"/>
      <c r="H14" s="405"/>
      <c r="I14" s="168"/>
      <c r="J14" s="169"/>
      <c r="K14" s="153" t="str">
        <f t="shared" si="0"/>
        <v/>
      </c>
      <c r="L14" s="154"/>
      <c r="M14" s="159"/>
      <c r="N14" s="160"/>
      <c r="O14" s="346"/>
      <c r="P14" s="160"/>
      <c r="Q14" s="346"/>
      <c r="R14" s="160"/>
      <c r="S14" s="346"/>
      <c r="T14" s="160"/>
      <c r="U14" s="346"/>
      <c r="V14" s="160"/>
      <c r="W14" s="158"/>
      <c r="X14" s="351"/>
      <c r="Y14" s="153" t="str">
        <f t="shared" si="1"/>
        <v/>
      </c>
      <c r="Z14" s="154"/>
      <c r="AA14" s="155" t="str">
        <f t="shared" si="2"/>
        <v/>
      </c>
      <c r="AB14" s="156"/>
      <c r="AC14" s="2"/>
    </row>
    <row r="15" spans="1:54" ht="23.25" customHeight="1" x14ac:dyDescent="0.2">
      <c r="A15" s="400" t="s">
        <v>155</v>
      </c>
      <c r="B15" s="401"/>
      <c r="C15" s="401"/>
      <c r="D15" s="401"/>
      <c r="E15" s="402"/>
      <c r="F15" s="403"/>
      <c r="G15" s="404"/>
      <c r="H15" s="405"/>
      <c r="I15" s="168"/>
      <c r="J15" s="169"/>
      <c r="K15" s="153" t="str">
        <f t="shared" si="0"/>
        <v/>
      </c>
      <c r="L15" s="154"/>
      <c r="M15" s="159"/>
      <c r="N15" s="160"/>
      <c r="O15" s="346"/>
      <c r="P15" s="160"/>
      <c r="Q15" s="346"/>
      <c r="R15" s="160"/>
      <c r="S15" s="346"/>
      <c r="T15" s="160"/>
      <c r="U15" s="346"/>
      <c r="V15" s="160"/>
      <c r="W15" s="158"/>
      <c r="X15" s="351"/>
      <c r="Y15" s="153" t="str">
        <f t="shared" si="1"/>
        <v/>
      </c>
      <c r="Z15" s="154"/>
      <c r="AA15" s="155" t="str">
        <f t="shared" si="2"/>
        <v/>
      </c>
      <c r="AB15" s="156"/>
      <c r="AC15" s="2"/>
    </row>
    <row r="16" spans="1:54" ht="23.25" customHeight="1" x14ac:dyDescent="0.2">
      <c r="A16" s="400" t="s">
        <v>155</v>
      </c>
      <c r="B16" s="401"/>
      <c r="C16" s="401"/>
      <c r="D16" s="401"/>
      <c r="E16" s="402"/>
      <c r="F16" s="403"/>
      <c r="G16" s="404"/>
      <c r="H16" s="405"/>
      <c r="I16" s="168"/>
      <c r="J16" s="169"/>
      <c r="K16" s="153" t="str">
        <f t="shared" si="0"/>
        <v/>
      </c>
      <c r="L16" s="154"/>
      <c r="M16" s="159"/>
      <c r="N16" s="160"/>
      <c r="O16" s="346"/>
      <c r="P16" s="160"/>
      <c r="Q16" s="346"/>
      <c r="R16" s="160"/>
      <c r="S16" s="346"/>
      <c r="T16" s="160"/>
      <c r="U16" s="346"/>
      <c r="V16" s="160"/>
      <c r="W16" s="158"/>
      <c r="X16" s="351"/>
      <c r="Y16" s="153" t="str">
        <f t="shared" si="1"/>
        <v/>
      </c>
      <c r="Z16" s="154"/>
      <c r="AA16" s="155" t="str">
        <f t="shared" si="2"/>
        <v/>
      </c>
      <c r="AB16" s="156"/>
      <c r="AC16" s="2"/>
    </row>
    <row r="17" spans="1:31" ht="23.25" customHeight="1" x14ac:dyDescent="0.2">
      <c r="A17" s="400" t="s">
        <v>155</v>
      </c>
      <c r="B17" s="401"/>
      <c r="C17" s="401"/>
      <c r="D17" s="401"/>
      <c r="E17" s="402"/>
      <c r="F17" s="403"/>
      <c r="G17" s="404"/>
      <c r="H17" s="405"/>
      <c r="I17" s="168"/>
      <c r="J17" s="169"/>
      <c r="K17" s="153" t="str">
        <f t="shared" si="0"/>
        <v/>
      </c>
      <c r="L17" s="154"/>
      <c r="M17" s="159"/>
      <c r="N17" s="160"/>
      <c r="O17" s="346"/>
      <c r="P17" s="160"/>
      <c r="Q17" s="346"/>
      <c r="R17" s="160"/>
      <c r="S17" s="346"/>
      <c r="T17" s="160"/>
      <c r="U17" s="346"/>
      <c r="V17" s="160"/>
      <c r="W17" s="158"/>
      <c r="X17" s="351"/>
      <c r="Y17" s="153" t="str">
        <f t="shared" si="1"/>
        <v/>
      </c>
      <c r="Z17" s="154"/>
      <c r="AA17" s="155" t="str">
        <f t="shared" si="2"/>
        <v/>
      </c>
      <c r="AB17" s="156"/>
      <c r="AC17" s="2"/>
    </row>
    <row r="18" spans="1:31" ht="23.25" customHeight="1" x14ac:dyDescent="0.2">
      <c r="A18" s="400" t="s">
        <v>155</v>
      </c>
      <c r="B18" s="401"/>
      <c r="C18" s="401"/>
      <c r="D18" s="401"/>
      <c r="E18" s="402"/>
      <c r="F18" s="403"/>
      <c r="G18" s="404"/>
      <c r="H18" s="405"/>
      <c r="I18" s="168"/>
      <c r="J18" s="169"/>
      <c r="K18" s="153" t="str">
        <f t="shared" si="0"/>
        <v/>
      </c>
      <c r="L18" s="154"/>
      <c r="M18" s="159"/>
      <c r="N18" s="160"/>
      <c r="O18" s="346"/>
      <c r="P18" s="160"/>
      <c r="Q18" s="346"/>
      <c r="R18" s="160"/>
      <c r="S18" s="346"/>
      <c r="T18" s="160"/>
      <c r="U18" s="346"/>
      <c r="V18" s="160"/>
      <c r="W18" s="158"/>
      <c r="X18" s="351"/>
      <c r="Y18" s="153" t="str">
        <f t="shared" si="1"/>
        <v/>
      </c>
      <c r="Z18" s="154"/>
      <c r="AA18" s="155" t="str">
        <f t="shared" si="2"/>
        <v/>
      </c>
      <c r="AB18" s="156"/>
      <c r="AC18" s="2"/>
    </row>
    <row r="19" spans="1:31" ht="25.5" customHeight="1" x14ac:dyDescent="0.2">
      <c r="A19" s="397" t="s">
        <v>156</v>
      </c>
      <c r="B19" s="398"/>
      <c r="C19" s="398"/>
      <c r="D19" s="399"/>
      <c r="E19" s="213"/>
      <c r="F19" s="214"/>
      <c r="G19" s="214"/>
      <c r="H19" s="214"/>
      <c r="I19" s="214"/>
      <c r="J19" s="215"/>
      <c r="K19" s="153">
        <f>SUM(K11:L18)</f>
        <v>0</v>
      </c>
      <c r="L19" s="154"/>
      <c r="M19" s="153">
        <f>SUM(M11:N18)</f>
        <v>0</v>
      </c>
      <c r="N19" s="233"/>
      <c r="O19" s="254">
        <f>SUM(O11:P18)</f>
        <v>0</v>
      </c>
      <c r="P19" s="233"/>
      <c r="Q19" s="254">
        <f>SUM(Q11:R18)</f>
        <v>0</v>
      </c>
      <c r="R19" s="233"/>
      <c r="S19" s="254">
        <f>SUM(S11:T18)</f>
        <v>0</v>
      </c>
      <c r="T19" s="233"/>
      <c r="U19" s="254">
        <f>SUM(U11:V18)</f>
        <v>0</v>
      </c>
      <c r="V19" s="233"/>
      <c r="W19" s="254">
        <f>SUM(W11:X18)</f>
        <v>0</v>
      </c>
      <c r="X19" s="154"/>
      <c r="Y19" s="153">
        <f>SUM(Y11:Z18)</f>
        <v>0</v>
      </c>
      <c r="Z19" s="154"/>
      <c r="AA19" s="396">
        <f>SUM(AA11:AB18)</f>
        <v>0</v>
      </c>
      <c r="AB19" s="294"/>
      <c r="AC19" s="2"/>
    </row>
    <row r="20" spans="1:31" x14ac:dyDescent="0.2">
      <c r="A20" s="192" t="s">
        <v>99</v>
      </c>
      <c r="B20" s="193"/>
      <c r="C20" s="193"/>
      <c r="D20" s="193"/>
      <c r="E20" s="193"/>
      <c r="F20" s="193"/>
      <c r="G20" s="193"/>
      <c r="H20" s="193"/>
      <c r="I20" s="193"/>
      <c r="J20" s="193"/>
      <c r="K20" s="235"/>
      <c r="L20" s="235"/>
      <c r="M20" s="193"/>
      <c r="N20" s="193"/>
      <c r="O20" s="193"/>
      <c r="P20" s="193"/>
      <c r="Q20" s="193"/>
      <c r="R20" s="193"/>
      <c r="S20" s="193"/>
      <c r="T20" s="193"/>
      <c r="U20" s="193"/>
      <c r="V20" s="193"/>
      <c r="W20" s="193"/>
      <c r="X20" s="193"/>
      <c r="Y20" s="193"/>
      <c r="Z20" s="193"/>
      <c r="AA20" s="193"/>
      <c r="AB20" s="194"/>
      <c r="AC20" s="2"/>
    </row>
    <row r="21" spans="1:31" ht="25.5" customHeight="1" x14ac:dyDescent="0.2">
      <c r="A21" s="245" t="s">
        <v>157</v>
      </c>
      <c r="B21" s="246"/>
      <c r="C21" s="246"/>
      <c r="D21" s="387"/>
      <c r="E21" s="388"/>
      <c r="F21" s="389"/>
      <c r="G21" s="390"/>
      <c r="H21" s="391"/>
      <c r="I21" s="392"/>
      <c r="J21" s="393"/>
      <c r="K21" s="394" t="str">
        <f>IF(E21="","",E21*G21*I21)</f>
        <v/>
      </c>
      <c r="L21" s="395"/>
      <c r="M21" s="225" t="s">
        <v>158</v>
      </c>
      <c r="N21" s="226"/>
      <c r="O21" s="229" t="s">
        <v>103</v>
      </c>
      <c r="P21" s="230"/>
      <c r="Q21" s="229" t="s">
        <v>103</v>
      </c>
      <c r="R21" s="230"/>
      <c r="S21" s="229" t="s">
        <v>103</v>
      </c>
      <c r="T21" s="230"/>
      <c r="U21" s="229" t="s">
        <v>103</v>
      </c>
      <c r="V21" s="230"/>
      <c r="W21" s="229" t="s">
        <v>103</v>
      </c>
      <c r="X21" s="230"/>
      <c r="Y21" s="231" t="str">
        <f>IF(K21="","",SUM(M21:X21))</f>
        <v/>
      </c>
      <c r="Z21" s="232"/>
      <c r="AA21" s="155" t="str">
        <f>IF(K21="","",(K21-Y21))</f>
        <v/>
      </c>
      <c r="AB21" s="156"/>
      <c r="AC21" s="2"/>
    </row>
    <row r="22" spans="1:31" ht="15" customHeight="1" x14ac:dyDescent="0.2">
      <c r="A22" s="245" t="s">
        <v>104</v>
      </c>
      <c r="B22" s="246"/>
      <c r="C22" s="246"/>
      <c r="D22" s="246"/>
      <c r="E22" s="246"/>
      <c r="F22" s="246"/>
      <c r="G22" s="246"/>
      <c r="H22" s="246"/>
      <c r="I22" s="246"/>
      <c r="J22" s="246"/>
      <c r="K22" s="247" t="str">
        <f>IF(K21="","",IF(M21&lt;=(0.1*M19),"No","Yes; please revise."))</f>
        <v/>
      </c>
      <c r="L22" s="247"/>
      <c r="M22" s="247"/>
      <c r="N22" s="247"/>
      <c r="O22" s="247"/>
      <c r="P22" s="247"/>
      <c r="Q22" s="247"/>
      <c r="R22" s="247"/>
      <c r="S22" s="247"/>
      <c r="T22" s="247"/>
      <c r="U22" s="247"/>
      <c r="V22" s="247"/>
      <c r="W22" s="247"/>
      <c r="X22" s="247"/>
      <c r="Y22" s="247"/>
      <c r="Z22" s="247"/>
      <c r="AA22" s="247"/>
      <c r="AB22" s="248"/>
      <c r="AC22" s="2"/>
    </row>
    <row r="23" spans="1:31" x14ac:dyDescent="0.2">
      <c r="A23" s="192" t="s">
        <v>64</v>
      </c>
      <c r="B23" s="193"/>
      <c r="C23" s="193"/>
      <c r="D23" s="193"/>
      <c r="E23" s="193"/>
      <c r="F23" s="193"/>
      <c r="G23" s="193"/>
      <c r="H23" s="193"/>
      <c r="I23" s="193"/>
      <c r="J23" s="193"/>
      <c r="K23" s="249"/>
      <c r="L23" s="249"/>
      <c r="M23" s="193"/>
      <c r="N23" s="193"/>
      <c r="O23" s="193"/>
      <c r="P23" s="193"/>
      <c r="Q23" s="193"/>
      <c r="R23" s="193"/>
      <c r="S23" s="193"/>
      <c r="T23" s="193"/>
      <c r="U23" s="193"/>
      <c r="V23" s="193"/>
      <c r="W23" s="193"/>
      <c r="X23" s="193"/>
      <c r="Y23" s="193"/>
      <c r="Z23" s="193"/>
      <c r="AA23" s="193"/>
      <c r="AB23" s="194"/>
      <c r="AC23" s="2"/>
    </row>
    <row r="24" spans="1:31" ht="25.5" customHeight="1" thickBot="1" x14ac:dyDescent="0.25">
      <c r="A24" s="265" t="s">
        <v>159</v>
      </c>
      <c r="B24" s="265"/>
      <c r="C24" s="265"/>
      <c r="D24" s="265"/>
      <c r="E24" s="237"/>
      <c r="F24" s="238"/>
      <c r="G24" s="238"/>
      <c r="H24" s="238"/>
      <c r="I24" s="238"/>
      <c r="J24" s="239"/>
      <c r="K24" s="251">
        <f>SUM(K19,K21)</f>
        <v>0</v>
      </c>
      <c r="L24" s="252"/>
      <c r="M24" s="233">
        <f>SUM(M19,M21)</f>
        <v>0</v>
      </c>
      <c r="N24" s="234"/>
      <c r="O24" s="234">
        <f>SUM(O19,O21)</f>
        <v>0</v>
      </c>
      <c r="P24" s="234"/>
      <c r="Q24" s="234">
        <f>SUM(Q19,Q21)</f>
        <v>0</v>
      </c>
      <c r="R24" s="234"/>
      <c r="S24" s="234">
        <f>SUM(S19,S21)</f>
        <v>0</v>
      </c>
      <c r="T24" s="234"/>
      <c r="U24" s="234">
        <f>SUM(U19,U21)</f>
        <v>0</v>
      </c>
      <c r="V24" s="234"/>
      <c r="W24" s="234">
        <f>SUM(W19,W21)</f>
        <v>0</v>
      </c>
      <c r="X24" s="254"/>
      <c r="Y24" s="251">
        <f>SUM(Y19,Y21)</f>
        <v>0</v>
      </c>
      <c r="Z24" s="252"/>
      <c r="AA24" s="219">
        <f>IF(K24="","",(K24-Y24))</f>
        <v>0</v>
      </c>
      <c r="AB24" s="220"/>
      <c r="AC24" s="2"/>
    </row>
    <row r="25" spans="1:3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row>
    <row r="26" spans="1:31" x14ac:dyDescent="0.2">
      <c r="A26" s="255" t="s">
        <v>71</v>
      </c>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6"/>
      <c r="AD26" s="26"/>
      <c r="AE26" s="26"/>
    </row>
    <row r="27" spans="1:31" x14ac:dyDescent="0.2">
      <c r="A27" s="253" t="s">
        <v>131</v>
      </c>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
    </row>
    <row r="28" spans="1:31" ht="24" customHeight="1" x14ac:dyDescent="0.2">
      <c r="A28" s="253" t="s">
        <v>281</v>
      </c>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
    </row>
    <row r="29" spans="1:31" ht="26.25" customHeight="1" x14ac:dyDescent="0.2">
      <c r="A29" s="253" t="s">
        <v>301</v>
      </c>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
    </row>
  </sheetData>
  <sheetProtection algorithmName="SHA-512" hashValue="xdyxb3P+GuggC2fl/gFYuakoc5VfbWy4sOUdJxTAFluZ1KGXtHWg2uT8SnQGTzeMbLqBRcgd7AHQFozY+HsfEw==" saltValue="9yQtwZLECpETb+qcDI+uWw==" spinCount="100000" sheet="1" selectLockedCells="1"/>
  <mergeCells count="177">
    <mergeCell ref="E1:AB1"/>
    <mergeCell ref="E2:AB2"/>
    <mergeCell ref="E3:AB3"/>
    <mergeCell ref="E4:P4"/>
    <mergeCell ref="Q4:U4"/>
    <mergeCell ref="V4:AB4"/>
    <mergeCell ref="E5:AB5"/>
    <mergeCell ref="A6:AB6"/>
    <mergeCell ref="A7:D9"/>
    <mergeCell ref="E7:F9"/>
    <mergeCell ref="G7:H9"/>
    <mergeCell ref="I7:J9"/>
    <mergeCell ref="K7:L8"/>
    <mergeCell ref="M7:N8"/>
    <mergeCell ref="O7:X7"/>
    <mergeCell ref="Y7:Z8"/>
    <mergeCell ref="AA7:AB8"/>
    <mergeCell ref="O8:R8"/>
    <mergeCell ref="S8:V8"/>
    <mergeCell ref="W8:X8"/>
    <mergeCell ref="K9:L9"/>
    <mergeCell ref="M9:N9"/>
    <mergeCell ref="O9:P9"/>
    <mergeCell ref="Q9:R9"/>
    <mergeCell ref="S9:T9"/>
    <mergeCell ref="U9:V9"/>
    <mergeCell ref="W9:X9"/>
    <mergeCell ref="Y9:Z9"/>
    <mergeCell ref="AA9:AB9"/>
    <mergeCell ref="A10:AB10"/>
    <mergeCell ref="A11:D11"/>
    <mergeCell ref="E11:F11"/>
    <mergeCell ref="G11:H11"/>
    <mergeCell ref="I11:J11"/>
    <mergeCell ref="K11:L11"/>
    <mergeCell ref="M11:N11"/>
    <mergeCell ref="AA11:AB11"/>
    <mergeCell ref="O11:P11"/>
    <mergeCell ref="Q11:R11"/>
    <mergeCell ref="S11:T11"/>
    <mergeCell ref="U11:V11"/>
    <mergeCell ref="W11:X11"/>
    <mergeCell ref="Y11:Z11"/>
    <mergeCell ref="A12:D12"/>
    <mergeCell ref="E12:F12"/>
    <mergeCell ref="G12:H12"/>
    <mergeCell ref="I12:J12"/>
    <mergeCell ref="K12:L12"/>
    <mergeCell ref="M12:N12"/>
    <mergeCell ref="O12:P12"/>
    <mergeCell ref="Q12:R12"/>
    <mergeCell ref="S12:T12"/>
    <mergeCell ref="A13:D13"/>
    <mergeCell ref="E13:F13"/>
    <mergeCell ref="G13:H13"/>
    <mergeCell ref="I13:J13"/>
    <mergeCell ref="K13:L13"/>
    <mergeCell ref="M13:N13"/>
    <mergeCell ref="AA13:AB13"/>
    <mergeCell ref="O13:P13"/>
    <mergeCell ref="Q13:R13"/>
    <mergeCell ref="S13:T13"/>
    <mergeCell ref="U13:V13"/>
    <mergeCell ref="W13:X13"/>
    <mergeCell ref="Y13:Z13"/>
    <mergeCell ref="K14:L14"/>
    <mergeCell ref="M14:N14"/>
    <mergeCell ref="O14:P14"/>
    <mergeCell ref="Q14:R14"/>
    <mergeCell ref="S14:T14"/>
    <mergeCell ref="U12:V12"/>
    <mergeCell ref="W12:X12"/>
    <mergeCell ref="Y12:Z12"/>
    <mergeCell ref="AA12:AB12"/>
    <mergeCell ref="O16:P16"/>
    <mergeCell ref="Q16:R16"/>
    <mergeCell ref="S16:T16"/>
    <mergeCell ref="U14:V14"/>
    <mergeCell ref="W14:X14"/>
    <mergeCell ref="Y14:Z14"/>
    <mergeCell ref="AA14:AB14"/>
    <mergeCell ref="A15:D15"/>
    <mergeCell ref="E15:F15"/>
    <mergeCell ref="G15:H15"/>
    <mergeCell ref="I15:J15"/>
    <mergeCell ref="K15:L15"/>
    <mergeCell ref="M15:N15"/>
    <mergeCell ref="AA15:AB15"/>
    <mergeCell ref="O15:P15"/>
    <mergeCell ref="Q15:R15"/>
    <mergeCell ref="S15:T15"/>
    <mergeCell ref="U15:V15"/>
    <mergeCell ref="W15:X15"/>
    <mergeCell ref="Y15:Z15"/>
    <mergeCell ref="A14:D14"/>
    <mergeCell ref="E14:F14"/>
    <mergeCell ref="G14:H14"/>
    <mergeCell ref="I14:J14"/>
    <mergeCell ref="S18:T18"/>
    <mergeCell ref="U16:V16"/>
    <mergeCell ref="W16:X16"/>
    <mergeCell ref="Y16:Z16"/>
    <mergeCell ref="AA16:AB16"/>
    <mergeCell ref="A17:D17"/>
    <mergeCell ref="E17:F17"/>
    <mergeCell ref="G17:H17"/>
    <mergeCell ref="I17:J17"/>
    <mergeCell ref="K17:L17"/>
    <mergeCell ref="M17:N17"/>
    <mergeCell ref="AA17:AB17"/>
    <mergeCell ref="O17:P17"/>
    <mergeCell ref="Q17:R17"/>
    <mergeCell ref="S17:T17"/>
    <mergeCell ref="U17:V17"/>
    <mergeCell ref="W17:X17"/>
    <mergeCell ref="Y17:Z17"/>
    <mergeCell ref="A16:D16"/>
    <mergeCell ref="E16:F16"/>
    <mergeCell ref="G16:H16"/>
    <mergeCell ref="I16:J16"/>
    <mergeCell ref="K16:L16"/>
    <mergeCell ref="M16:N16"/>
    <mergeCell ref="S19:T19"/>
    <mergeCell ref="U19:V19"/>
    <mergeCell ref="W19:X19"/>
    <mergeCell ref="Y19:Z19"/>
    <mergeCell ref="AA19:AB19"/>
    <mergeCell ref="A20:AB20"/>
    <mergeCell ref="U18:V18"/>
    <mergeCell ref="W18:X18"/>
    <mergeCell ref="Y18:Z18"/>
    <mergeCell ref="AA18:AB18"/>
    <mergeCell ref="A19:D19"/>
    <mergeCell ref="E19:J19"/>
    <mergeCell ref="K19:L19"/>
    <mergeCell ref="M19:N19"/>
    <mergeCell ref="O19:P19"/>
    <mergeCell ref="Q19:R19"/>
    <mergeCell ref="A18:D18"/>
    <mergeCell ref="E18:F18"/>
    <mergeCell ref="G18:H18"/>
    <mergeCell ref="I18:J18"/>
    <mergeCell ref="K18:L18"/>
    <mergeCell ref="M18:N18"/>
    <mergeCell ref="O18:P18"/>
    <mergeCell ref="Q18:R18"/>
    <mergeCell ref="AA21:AB21"/>
    <mergeCell ref="A22:J22"/>
    <mergeCell ref="K22:AB22"/>
    <mergeCell ref="A23:AB23"/>
    <mergeCell ref="A24:D24"/>
    <mergeCell ref="E24:J24"/>
    <mergeCell ref="K24:L24"/>
    <mergeCell ref="M24:N24"/>
    <mergeCell ref="O24:P24"/>
    <mergeCell ref="Q24:R24"/>
    <mergeCell ref="O21:P21"/>
    <mergeCell ref="Q21:R21"/>
    <mergeCell ref="S21:T21"/>
    <mergeCell ref="U21:V21"/>
    <mergeCell ref="W21:X21"/>
    <mergeCell ref="Y21:Z21"/>
    <mergeCell ref="A21:D21"/>
    <mergeCell ref="E21:F21"/>
    <mergeCell ref="G21:H21"/>
    <mergeCell ref="I21:J21"/>
    <mergeCell ref="K21:L21"/>
    <mergeCell ref="M21:N21"/>
    <mergeCell ref="A27:AB27"/>
    <mergeCell ref="A28:AB28"/>
    <mergeCell ref="A29:AB29"/>
    <mergeCell ref="S24:T24"/>
    <mergeCell ref="U24:V24"/>
    <mergeCell ref="W24:X24"/>
    <mergeCell ref="Y24:Z24"/>
    <mergeCell ref="AA24:AB24"/>
    <mergeCell ref="A26:AB26"/>
  </mergeCells>
  <conditionalFormatting sqref="K22:AB22">
    <cfRule type="containsText" dxfId="9" priority="1" operator="containsText" text="Yes; please revise.">
      <formula>NOT(ISERROR(SEARCH("Yes; please revise.",K22)))</formula>
    </cfRule>
  </conditionalFormatting>
  <printOptions horizontalCentered="1"/>
  <pageMargins left="0.25" right="0.25" top="0.25" bottom="0.5" header="0.25" footer="0.25"/>
  <pageSetup scale="70" orientation="landscape" r:id="rId1"/>
  <headerFooter>
    <oddFooter xml:space="preserve">&amp;LAppendix B (Required Forms) Exhibit 13 (Proposed 
Budget)&amp;RPage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dimension ref="A1:BB29"/>
  <sheetViews>
    <sheetView showWhiteSpace="0" topLeftCell="A5" zoomScaleNormal="100" workbookViewId="0">
      <selection activeCell="E11" sqref="E11:F11"/>
    </sheetView>
  </sheetViews>
  <sheetFormatPr defaultColWidth="9.140625" defaultRowHeight="12.75" x14ac:dyDescent="0.2"/>
  <cols>
    <col min="1" max="4" width="6.85546875" customWidth="1"/>
    <col min="5" max="10" width="4.7109375" customWidth="1"/>
    <col min="11" max="12" width="5.5703125" customWidth="1"/>
    <col min="13" max="13" width="5.42578125" customWidth="1"/>
    <col min="14" max="24" width="4.7109375" customWidth="1"/>
    <col min="25" max="26" width="5.5703125" customWidth="1"/>
    <col min="27" max="27" width="4.7109375" customWidth="1"/>
    <col min="28" max="28" width="5.5703125" customWidth="1"/>
    <col min="29" max="83" width="3.7109375" customWidth="1"/>
  </cols>
  <sheetData>
    <row r="1" spans="1:54" ht="21.95" customHeight="1" x14ac:dyDescent="0.2">
      <c r="A1" s="7" t="str">
        <f>T('Exhibit 13 Budget Cover Page'!A2)</f>
        <v>Program Services:</v>
      </c>
      <c r="E1" s="170" t="str">
        <f>T('Exhibit 13 Budget Cover Page'!G2)</f>
        <v>Older Americans Act OCA Title III B ( Omsbudsman General Fund)</v>
      </c>
      <c r="F1" s="170"/>
      <c r="G1" s="170"/>
      <c r="H1" s="170"/>
      <c r="I1" s="170"/>
      <c r="J1" s="170"/>
      <c r="K1" s="170"/>
      <c r="L1" s="170"/>
      <c r="M1" s="170"/>
      <c r="N1" s="170"/>
      <c r="O1" s="170"/>
      <c r="P1" s="170"/>
      <c r="Q1" s="170"/>
      <c r="R1" s="170"/>
      <c r="S1" s="170"/>
      <c r="T1" s="170"/>
      <c r="U1" s="170"/>
      <c r="V1" s="170"/>
      <c r="W1" s="170"/>
      <c r="X1" s="170"/>
      <c r="Y1" s="170"/>
      <c r="Z1" s="170"/>
      <c r="AA1" s="170"/>
      <c r="AB1" s="170"/>
    </row>
    <row r="2" spans="1:54" ht="21.95" customHeight="1" x14ac:dyDescent="0.2">
      <c r="A2" s="7" t="str">
        <f>T('Exhibit 13 Budget Cover Page'!A4)</f>
        <v>Fiscal Year:</v>
      </c>
      <c r="E2" s="409" t="str">
        <f>T('Exhibit 13 Budget Cover Page'!G4:AK4)</f>
        <v>2023-24</v>
      </c>
      <c r="F2" s="409"/>
      <c r="G2" s="409"/>
      <c r="H2" s="409"/>
      <c r="I2" s="409"/>
      <c r="J2" s="409"/>
      <c r="K2" s="409"/>
      <c r="L2" s="409"/>
      <c r="M2" s="409"/>
      <c r="N2" s="409"/>
      <c r="O2" s="409"/>
      <c r="P2" s="409"/>
      <c r="Q2" s="409"/>
      <c r="R2" s="409"/>
      <c r="S2" s="409"/>
      <c r="T2" s="409"/>
      <c r="U2" s="409"/>
      <c r="V2" s="409"/>
      <c r="W2" s="409"/>
      <c r="X2" s="409"/>
      <c r="Y2" s="409"/>
      <c r="Z2" s="409"/>
      <c r="AA2" s="409"/>
      <c r="AB2" s="409"/>
    </row>
    <row r="3" spans="1:54" s="6" customFormat="1" ht="21.95" hidden="1" customHeight="1" x14ac:dyDescent="0.2">
      <c r="A3" s="11" t="str">
        <f>T('Exhibit 13 Budget Cover Page'!A5)</f>
        <v>Subaward Number:</v>
      </c>
      <c r="B3" s="11"/>
      <c r="C3" s="11"/>
      <c r="D3" s="11"/>
      <c r="E3" s="109" t="str">
        <f>T('Exhibit 13 Budget Cover Page'!G5:AK5)</f>
        <v>[Enter Subaward Number]</v>
      </c>
      <c r="F3" s="109"/>
      <c r="G3" s="109"/>
      <c r="H3" s="109"/>
      <c r="I3" s="109"/>
      <c r="J3" s="109"/>
      <c r="K3" s="109"/>
      <c r="L3" s="109"/>
      <c r="M3" s="109"/>
      <c r="N3" s="109"/>
      <c r="O3" s="109"/>
      <c r="P3" s="109"/>
      <c r="Q3" s="109"/>
      <c r="R3" s="109"/>
      <c r="S3" s="109"/>
      <c r="T3" s="109"/>
      <c r="U3" s="109"/>
      <c r="V3" s="109"/>
      <c r="W3" s="109"/>
      <c r="X3" s="109"/>
      <c r="Y3" s="109"/>
      <c r="Z3" s="109"/>
      <c r="AA3" s="109"/>
      <c r="AB3" s="109"/>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1.95" hidden="1" customHeight="1" x14ac:dyDescent="0.2">
      <c r="A4" s="11" t="s">
        <v>20</v>
      </c>
      <c r="B4" s="11"/>
      <c r="C4" s="11"/>
      <c r="D4" s="11"/>
      <c r="E4" s="171" t="str">
        <f>T('Exhibit 13 Budget Cover Page'!G6:L6)</f>
        <v>N/A</v>
      </c>
      <c r="F4" s="171"/>
      <c r="G4" s="171"/>
      <c r="H4" s="171"/>
      <c r="I4" s="171"/>
      <c r="J4" s="171"/>
      <c r="K4" s="171"/>
      <c r="L4" s="171"/>
      <c r="M4" s="171"/>
      <c r="N4" s="171"/>
      <c r="O4" s="171"/>
      <c r="P4" s="171"/>
      <c r="Q4" s="266" t="s">
        <v>22</v>
      </c>
      <c r="R4" s="266"/>
      <c r="S4" s="266"/>
      <c r="T4" s="266"/>
      <c r="U4" s="266"/>
      <c r="V4" s="109" t="str">
        <f>T('Exhibit 13 Budget Cover Page'!Z6:AF6)</f>
        <v>N/A</v>
      </c>
      <c r="W4" s="109"/>
      <c r="X4" s="109"/>
      <c r="Y4" s="109"/>
      <c r="Z4" s="109"/>
      <c r="AA4" s="109"/>
      <c r="AB4" s="109"/>
      <c r="AC4" s="8"/>
      <c r="AD4" s="8"/>
      <c r="AE4" s="8"/>
      <c r="AF4" s="8"/>
      <c r="AG4" s="8"/>
      <c r="AH4" s="8"/>
      <c r="AI4" s="8"/>
      <c r="AJ4" s="8"/>
      <c r="AK4" s="8"/>
      <c r="AZ4" s="13"/>
      <c r="BB4" s="14" t="s">
        <v>33</v>
      </c>
    </row>
    <row r="5" spans="1:54" ht="21.95" customHeight="1" x14ac:dyDescent="0.2">
      <c r="A5" s="7" t="str">
        <f>T('Exhibit 13 Budget Cover Page'!A7:F7)</f>
        <v>BIDDER'S Legal Name:</v>
      </c>
      <c r="B5" s="1"/>
      <c r="C5" s="1"/>
      <c r="D5" s="1"/>
      <c r="E5" s="109" t="str">
        <f>T('Exhibit 13 Budget Cover Page'!G7:AK7)</f>
        <v>[Enter Legal Name]</v>
      </c>
      <c r="F5" s="109"/>
      <c r="G5" s="109"/>
      <c r="H5" s="109"/>
      <c r="I5" s="109"/>
      <c r="J5" s="109"/>
      <c r="K5" s="109"/>
      <c r="L5" s="109"/>
      <c r="M5" s="109"/>
      <c r="N5" s="109"/>
      <c r="O5" s="109"/>
      <c r="P5" s="109"/>
      <c r="Q5" s="109"/>
      <c r="R5" s="109"/>
      <c r="S5" s="109"/>
      <c r="T5" s="109"/>
      <c r="U5" s="109"/>
      <c r="V5" s="109"/>
      <c r="W5" s="109"/>
      <c r="X5" s="109"/>
      <c r="Y5" s="109"/>
      <c r="Z5" s="109"/>
      <c r="AA5" s="109"/>
      <c r="AB5" s="109"/>
    </row>
    <row r="6" spans="1:54" ht="25.5" customHeight="1" thickBot="1" x14ac:dyDescent="0.25">
      <c r="A6" s="110" t="s">
        <v>160</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row>
    <row r="7" spans="1:54" ht="21" customHeight="1" x14ac:dyDescent="0.2">
      <c r="A7" s="174" t="s">
        <v>148</v>
      </c>
      <c r="B7" s="175"/>
      <c r="C7" s="175"/>
      <c r="D7" s="175"/>
      <c r="E7" s="174" t="s">
        <v>149</v>
      </c>
      <c r="F7" s="174"/>
      <c r="G7" s="174" t="s">
        <v>150</v>
      </c>
      <c r="H7" s="174"/>
      <c r="I7" s="174" t="s">
        <v>77</v>
      </c>
      <c r="J7" s="176"/>
      <c r="K7" s="177" t="s">
        <v>78</v>
      </c>
      <c r="L7" s="178"/>
      <c r="M7" s="181" t="s">
        <v>274</v>
      </c>
      <c r="N7" s="182"/>
      <c r="O7" s="185" t="s">
        <v>284</v>
      </c>
      <c r="P7" s="186"/>
      <c r="Q7" s="186"/>
      <c r="R7" s="186"/>
      <c r="S7" s="186"/>
      <c r="T7" s="186"/>
      <c r="U7" s="186"/>
      <c r="V7" s="186"/>
      <c r="W7" s="186"/>
      <c r="X7" s="187"/>
      <c r="Y7" s="177" t="s">
        <v>151</v>
      </c>
      <c r="Z7" s="178"/>
      <c r="AA7" s="181" t="s">
        <v>80</v>
      </c>
      <c r="AB7" s="182"/>
      <c r="AC7" s="2"/>
    </row>
    <row r="8" spans="1:54" ht="36.75" customHeight="1" x14ac:dyDescent="0.2">
      <c r="A8" s="174"/>
      <c r="B8" s="175"/>
      <c r="C8" s="175"/>
      <c r="D8" s="175"/>
      <c r="E8" s="174"/>
      <c r="F8" s="174"/>
      <c r="G8" s="174"/>
      <c r="H8" s="174"/>
      <c r="I8" s="174"/>
      <c r="J8" s="176"/>
      <c r="K8" s="179"/>
      <c r="L8" s="180"/>
      <c r="M8" s="183"/>
      <c r="N8" s="184"/>
      <c r="O8" s="174" t="s">
        <v>152</v>
      </c>
      <c r="P8" s="174"/>
      <c r="Q8" s="174"/>
      <c r="R8" s="174"/>
      <c r="S8" s="174" t="s">
        <v>82</v>
      </c>
      <c r="T8" s="174"/>
      <c r="U8" s="174"/>
      <c r="V8" s="174"/>
      <c r="W8" s="176" t="s">
        <v>83</v>
      </c>
      <c r="X8" s="189"/>
      <c r="Y8" s="179"/>
      <c r="Z8" s="180"/>
      <c r="AA8" s="179"/>
      <c r="AB8" s="188"/>
      <c r="AC8" s="2"/>
    </row>
    <row r="9" spans="1:54" s="3" customFormat="1" ht="27.75" customHeight="1" x14ac:dyDescent="0.2">
      <c r="A9" s="175"/>
      <c r="B9" s="175"/>
      <c r="C9" s="175"/>
      <c r="D9" s="175"/>
      <c r="E9" s="174"/>
      <c r="F9" s="174"/>
      <c r="G9" s="174"/>
      <c r="H9" s="174"/>
      <c r="I9" s="174"/>
      <c r="J9" s="176"/>
      <c r="K9" s="190" t="s">
        <v>84</v>
      </c>
      <c r="L9" s="191"/>
      <c r="M9" s="183" t="s">
        <v>85</v>
      </c>
      <c r="N9" s="184"/>
      <c r="O9" s="174" t="s">
        <v>86</v>
      </c>
      <c r="P9" s="174"/>
      <c r="Q9" s="174" t="s">
        <v>87</v>
      </c>
      <c r="R9" s="175"/>
      <c r="S9" s="174" t="s">
        <v>86</v>
      </c>
      <c r="T9" s="174"/>
      <c r="U9" s="174" t="s">
        <v>87</v>
      </c>
      <c r="V9" s="175"/>
      <c r="W9" s="176" t="s">
        <v>86</v>
      </c>
      <c r="X9" s="189"/>
      <c r="Y9" s="190" t="s">
        <v>88</v>
      </c>
      <c r="Z9" s="191"/>
      <c r="AA9" s="190" t="s">
        <v>89</v>
      </c>
      <c r="AB9" s="184"/>
      <c r="AC9" s="2"/>
    </row>
    <row r="10" spans="1:54" x14ac:dyDescent="0.2">
      <c r="A10" s="192" t="s">
        <v>90</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4"/>
      <c r="AC10" s="2"/>
    </row>
    <row r="11" spans="1:54" s="1" customFormat="1" ht="23.25" customHeight="1" x14ac:dyDescent="0.2">
      <c r="A11" s="406" t="s">
        <v>153</v>
      </c>
      <c r="B11" s="406"/>
      <c r="C11" s="406"/>
      <c r="D11" s="406"/>
      <c r="E11" s="407"/>
      <c r="F11" s="407"/>
      <c r="G11" s="408"/>
      <c r="H11" s="408"/>
      <c r="I11" s="204"/>
      <c r="J11" s="168"/>
      <c r="K11" s="199" t="str">
        <f t="shared" ref="K11:K18" si="0">IF(E11="","",E11*G11*I11)</f>
        <v/>
      </c>
      <c r="L11" s="200"/>
      <c r="M11" s="160"/>
      <c r="N11" s="161"/>
      <c r="O11" s="161"/>
      <c r="P11" s="161"/>
      <c r="Q11" s="161"/>
      <c r="R11" s="161"/>
      <c r="S11" s="161"/>
      <c r="T11" s="161"/>
      <c r="U11" s="161"/>
      <c r="V11" s="161"/>
      <c r="W11" s="157"/>
      <c r="X11" s="158"/>
      <c r="Y11" s="199" t="str">
        <f t="shared" ref="Y11:Y18" si="1">IF(K11="","",SUM(M11:X11))</f>
        <v/>
      </c>
      <c r="Z11" s="200"/>
      <c r="AA11" s="201" t="str">
        <f t="shared" ref="AA11:AA18" si="2">IF(K11="","",(K11-Y11))</f>
        <v/>
      </c>
      <c r="AB11" s="202"/>
      <c r="AC11" s="2"/>
    </row>
    <row r="12" spans="1:54" ht="23.25" customHeight="1" x14ac:dyDescent="0.2">
      <c r="A12" s="406" t="s">
        <v>154</v>
      </c>
      <c r="B12" s="406"/>
      <c r="C12" s="406"/>
      <c r="D12" s="406"/>
      <c r="E12" s="402"/>
      <c r="F12" s="403"/>
      <c r="G12" s="404"/>
      <c r="H12" s="405"/>
      <c r="I12" s="168"/>
      <c r="J12" s="169"/>
      <c r="K12" s="199" t="str">
        <f t="shared" si="0"/>
        <v/>
      </c>
      <c r="L12" s="200"/>
      <c r="M12" s="159"/>
      <c r="N12" s="160"/>
      <c r="O12" s="346"/>
      <c r="P12" s="160"/>
      <c r="Q12" s="346"/>
      <c r="R12" s="160"/>
      <c r="S12" s="346"/>
      <c r="T12" s="160"/>
      <c r="U12" s="346"/>
      <c r="V12" s="160"/>
      <c r="W12" s="158"/>
      <c r="X12" s="351"/>
      <c r="Y12" s="199" t="str">
        <f t="shared" si="1"/>
        <v/>
      </c>
      <c r="Z12" s="200"/>
      <c r="AA12" s="201" t="str">
        <f t="shared" si="2"/>
        <v/>
      </c>
      <c r="AB12" s="202"/>
      <c r="AC12" s="2"/>
    </row>
    <row r="13" spans="1:54" ht="23.25" customHeight="1" x14ac:dyDescent="0.2">
      <c r="A13" s="400" t="s">
        <v>155</v>
      </c>
      <c r="B13" s="401"/>
      <c r="C13" s="401"/>
      <c r="D13" s="401"/>
      <c r="E13" s="402"/>
      <c r="F13" s="403"/>
      <c r="G13" s="404"/>
      <c r="H13" s="405"/>
      <c r="I13" s="168"/>
      <c r="J13" s="169"/>
      <c r="K13" s="153" t="str">
        <f t="shared" si="0"/>
        <v/>
      </c>
      <c r="L13" s="154"/>
      <c r="M13" s="159"/>
      <c r="N13" s="160"/>
      <c r="O13" s="346"/>
      <c r="P13" s="160"/>
      <c r="Q13" s="346"/>
      <c r="R13" s="160"/>
      <c r="S13" s="346"/>
      <c r="T13" s="160"/>
      <c r="U13" s="346"/>
      <c r="V13" s="160"/>
      <c r="W13" s="158"/>
      <c r="X13" s="351"/>
      <c r="Y13" s="199" t="str">
        <f t="shared" si="1"/>
        <v/>
      </c>
      <c r="Z13" s="200"/>
      <c r="AA13" s="201" t="str">
        <f t="shared" si="2"/>
        <v/>
      </c>
      <c r="AB13" s="202"/>
      <c r="AC13" s="2"/>
    </row>
    <row r="14" spans="1:54" ht="23.25" customHeight="1" x14ac:dyDescent="0.2">
      <c r="A14" s="400" t="s">
        <v>155</v>
      </c>
      <c r="B14" s="401"/>
      <c r="C14" s="401"/>
      <c r="D14" s="401"/>
      <c r="E14" s="402"/>
      <c r="F14" s="403"/>
      <c r="G14" s="404"/>
      <c r="H14" s="405"/>
      <c r="I14" s="168"/>
      <c r="J14" s="169"/>
      <c r="K14" s="153" t="str">
        <f t="shared" si="0"/>
        <v/>
      </c>
      <c r="L14" s="154"/>
      <c r="M14" s="159"/>
      <c r="N14" s="160"/>
      <c r="O14" s="346"/>
      <c r="P14" s="160"/>
      <c r="Q14" s="346"/>
      <c r="R14" s="160"/>
      <c r="S14" s="346"/>
      <c r="T14" s="160"/>
      <c r="U14" s="346"/>
      <c r="V14" s="160"/>
      <c r="W14" s="158"/>
      <c r="X14" s="351"/>
      <c r="Y14" s="153" t="str">
        <f t="shared" si="1"/>
        <v/>
      </c>
      <c r="Z14" s="154"/>
      <c r="AA14" s="155" t="str">
        <f t="shared" si="2"/>
        <v/>
      </c>
      <c r="AB14" s="156"/>
      <c r="AC14" s="2"/>
    </row>
    <row r="15" spans="1:54" ht="23.25" customHeight="1" x14ac:dyDescent="0.2">
      <c r="A15" s="400" t="s">
        <v>155</v>
      </c>
      <c r="B15" s="401"/>
      <c r="C15" s="401"/>
      <c r="D15" s="401"/>
      <c r="E15" s="402"/>
      <c r="F15" s="403"/>
      <c r="G15" s="404"/>
      <c r="H15" s="405"/>
      <c r="I15" s="168"/>
      <c r="J15" s="169"/>
      <c r="K15" s="153" t="str">
        <f t="shared" si="0"/>
        <v/>
      </c>
      <c r="L15" s="154"/>
      <c r="M15" s="159"/>
      <c r="N15" s="160"/>
      <c r="O15" s="346"/>
      <c r="P15" s="160"/>
      <c r="Q15" s="346"/>
      <c r="R15" s="160"/>
      <c r="S15" s="346"/>
      <c r="T15" s="160"/>
      <c r="U15" s="346"/>
      <c r="V15" s="160"/>
      <c r="W15" s="158"/>
      <c r="X15" s="351"/>
      <c r="Y15" s="153" t="str">
        <f t="shared" si="1"/>
        <v/>
      </c>
      <c r="Z15" s="154"/>
      <c r="AA15" s="155" t="str">
        <f t="shared" si="2"/>
        <v/>
      </c>
      <c r="AB15" s="156"/>
      <c r="AC15" s="2"/>
    </row>
    <row r="16" spans="1:54" ht="23.25" customHeight="1" x14ac:dyDescent="0.2">
      <c r="A16" s="400" t="s">
        <v>155</v>
      </c>
      <c r="B16" s="401"/>
      <c r="C16" s="401"/>
      <c r="D16" s="401"/>
      <c r="E16" s="402"/>
      <c r="F16" s="403"/>
      <c r="G16" s="404"/>
      <c r="H16" s="405"/>
      <c r="I16" s="168"/>
      <c r="J16" s="169"/>
      <c r="K16" s="153" t="str">
        <f t="shared" si="0"/>
        <v/>
      </c>
      <c r="L16" s="154"/>
      <c r="M16" s="159"/>
      <c r="N16" s="160"/>
      <c r="O16" s="346"/>
      <c r="P16" s="160"/>
      <c r="Q16" s="346"/>
      <c r="R16" s="160"/>
      <c r="S16" s="346"/>
      <c r="T16" s="160"/>
      <c r="U16" s="346"/>
      <c r="V16" s="160"/>
      <c r="W16" s="158"/>
      <c r="X16" s="351"/>
      <c r="Y16" s="153" t="str">
        <f t="shared" si="1"/>
        <v/>
      </c>
      <c r="Z16" s="154"/>
      <c r="AA16" s="155" t="str">
        <f t="shared" si="2"/>
        <v/>
      </c>
      <c r="AB16" s="156"/>
      <c r="AC16" s="2"/>
    </row>
    <row r="17" spans="1:31" ht="23.25" customHeight="1" x14ac:dyDescent="0.2">
      <c r="A17" s="400" t="s">
        <v>155</v>
      </c>
      <c r="B17" s="401"/>
      <c r="C17" s="401"/>
      <c r="D17" s="401"/>
      <c r="E17" s="402"/>
      <c r="F17" s="403"/>
      <c r="G17" s="404"/>
      <c r="H17" s="405"/>
      <c r="I17" s="168"/>
      <c r="J17" s="169"/>
      <c r="K17" s="153" t="str">
        <f t="shared" si="0"/>
        <v/>
      </c>
      <c r="L17" s="154"/>
      <c r="M17" s="159"/>
      <c r="N17" s="160"/>
      <c r="O17" s="346"/>
      <c r="P17" s="160"/>
      <c r="Q17" s="346"/>
      <c r="R17" s="160"/>
      <c r="S17" s="346"/>
      <c r="T17" s="160"/>
      <c r="U17" s="346"/>
      <c r="V17" s="160"/>
      <c r="W17" s="158"/>
      <c r="X17" s="351"/>
      <c r="Y17" s="153" t="str">
        <f t="shared" si="1"/>
        <v/>
      </c>
      <c r="Z17" s="154"/>
      <c r="AA17" s="155" t="str">
        <f t="shared" si="2"/>
        <v/>
      </c>
      <c r="AB17" s="156"/>
      <c r="AC17" s="2"/>
    </row>
    <row r="18" spans="1:31" ht="23.25" customHeight="1" x14ac:dyDescent="0.2">
      <c r="A18" s="400" t="s">
        <v>155</v>
      </c>
      <c r="B18" s="401"/>
      <c r="C18" s="401"/>
      <c r="D18" s="401"/>
      <c r="E18" s="402"/>
      <c r="F18" s="403"/>
      <c r="G18" s="404"/>
      <c r="H18" s="405"/>
      <c r="I18" s="168"/>
      <c r="J18" s="169"/>
      <c r="K18" s="153" t="str">
        <f t="shared" si="0"/>
        <v/>
      </c>
      <c r="L18" s="154"/>
      <c r="M18" s="159"/>
      <c r="N18" s="160"/>
      <c r="O18" s="346"/>
      <c r="P18" s="160"/>
      <c r="Q18" s="346"/>
      <c r="R18" s="160"/>
      <c r="S18" s="346"/>
      <c r="T18" s="160"/>
      <c r="U18" s="346"/>
      <c r="V18" s="160"/>
      <c r="W18" s="158"/>
      <c r="X18" s="351"/>
      <c r="Y18" s="153" t="str">
        <f t="shared" si="1"/>
        <v/>
      </c>
      <c r="Z18" s="154"/>
      <c r="AA18" s="155" t="str">
        <f t="shared" si="2"/>
        <v/>
      </c>
      <c r="AB18" s="156"/>
      <c r="AC18" s="2"/>
    </row>
    <row r="19" spans="1:31" ht="35.25" customHeight="1" x14ac:dyDescent="0.2">
      <c r="A19" s="397" t="s">
        <v>161</v>
      </c>
      <c r="B19" s="398"/>
      <c r="C19" s="398"/>
      <c r="D19" s="399"/>
      <c r="E19" s="213"/>
      <c r="F19" s="214"/>
      <c r="G19" s="214"/>
      <c r="H19" s="214"/>
      <c r="I19" s="214"/>
      <c r="J19" s="215"/>
      <c r="K19" s="153">
        <f>SUM(K11:L18)</f>
        <v>0</v>
      </c>
      <c r="L19" s="154"/>
      <c r="M19" s="153">
        <f>SUM(M11:N18)</f>
        <v>0</v>
      </c>
      <c r="N19" s="233"/>
      <c r="O19" s="254">
        <f>SUM(O11:P18)</f>
        <v>0</v>
      </c>
      <c r="P19" s="233"/>
      <c r="Q19" s="254">
        <f>SUM(Q11:R18)</f>
        <v>0</v>
      </c>
      <c r="R19" s="233"/>
      <c r="S19" s="254">
        <f>SUM(S11:T18)</f>
        <v>0</v>
      </c>
      <c r="T19" s="233"/>
      <c r="U19" s="254">
        <f>SUM(U11:V18)</f>
        <v>0</v>
      </c>
      <c r="V19" s="233"/>
      <c r="W19" s="254">
        <f>SUM(W11:X18)</f>
        <v>0</v>
      </c>
      <c r="X19" s="154"/>
      <c r="Y19" s="153">
        <f>SUM(Y11:Z18)</f>
        <v>0</v>
      </c>
      <c r="Z19" s="154"/>
      <c r="AA19" s="396">
        <f>SUM(AA11:AB18)</f>
        <v>0</v>
      </c>
      <c r="AB19" s="294"/>
      <c r="AC19" s="2"/>
    </row>
    <row r="20" spans="1:31" x14ac:dyDescent="0.2">
      <c r="A20" s="192" t="s">
        <v>99</v>
      </c>
      <c r="B20" s="193"/>
      <c r="C20" s="193"/>
      <c r="D20" s="193"/>
      <c r="E20" s="193"/>
      <c r="F20" s="193"/>
      <c r="G20" s="193"/>
      <c r="H20" s="193"/>
      <c r="I20" s="193"/>
      <c r="J20" s="193"/>
      <c r="K20" s="235"/>
      <c r="L20" s="235"/>
      <c r="M20" s="193"/>
      <c r="N20" s="193"/>
      <c r="O20" s="193"/>
      <c r="P20" s="193"/>
      <c r="Q20" s="193"/>
      <c r="R20" s="193"/>
      <c r="S20" s="193"/>
      <c r="T20" s="193"/>
      <c r="U20" s="193"/>
      <c r="V20" s="193"/>
      <c r="W20" s="193"/>
      <c r="X20" s="193"/>
      <c r="Y20" s="193"/>
      <c r="Z20" s="193"/>
      <c r="AA20" s="193"/>
      <c r="AB20" s="194"/>
      <c r="AC20" s="2"/>
    </row>
    <row r="21" spans="1:31" ht="25.5" customHeight="1" x14ac:dyDescent="0.2">
      <c r="A21" s="245" t="s">
        <v>162</v>
      </c>
      <c r="B21" s="246"/>
      <c r="C21" s="246"/>
      <c r="D21" s="387"/>
      <c r="E21" s="388"/>
      <c r="F21" s="389"/>
      <c r="G21" s="390"/>
      <c r="H21" s="391"/>
      <c r="I21" s="392"/>
      <c r="J21" s="393"/>
      <c r="K21" s="394" t="str">
        <f>IF(E21="","",E21*G21*I21)</f>
        <v/>
      </c>
      <c r="L21" s="395"/>
      <c r="M21" s="225" t="s">
        <v>158</v>
      </c>
      <c r="N21" s="226"/>
      <c r="O21" s="229" t="s">
        <v>103</v>
      </c>
      <c r="P21" s="230"/>
      <c r="Q21" s="229" t="s">
        <v>103</v>
      </c>
      <c r="R21" s="230"/>
      <c r="S21" s="229" t="s">
        <v>103</v>
      </c>
      <c r="T21" s="230"/>
      <c r="U21" s="229" t="s">
        <v>103</v>
      </c>
      <c r="V21" s="230"/>
      <c r="W21" s="229" t="s">
        <v>103</v>
      </c>
      <c r="X21" s="230"/>
      <c r="Y21" s="231" t="str">
        <f>IF(K21="","",SUM(M21:X21))</f>
        <v/>
      </c>
      <c r="Z21" s="232"/>
      <c r="AA21" s="155" t="str">
        <f>IF(K21="","",(K21-Y21))</f>
        <v/>
      </c>
      <c r="AB21" s="156"/>
      <c r="AC21" s="2"/>
    </row>
    <row r="22" spans="1:31" ht="15" customHeight="1" x14ac:dyDescent="0.2">
      <c r="A22" s="245" t="s">
        <v>104</v>
      </c>
      <c r="B22" s="246"/>
      <c r="C22" s="246"/>
      <c r="D22" s="246"/>
      <c r="E22" s="246"/>
      <c r="F22" s="246"/>
      <c r="G22" s="246"/>
      <c r="H22" s="246"/>
      <c r="I22" s="246"/>
      <c r="J22" s="246"/>
      <c r="K22" s="247" t="str">
        <f>IF(K21="","",IF(M21&lt;=(0.1*M19),"No","Yes; please revise."))</f>
        <v/>
      </c>
      <c r="L22" s="247"/>
      <c r="M22" s="247"/>
      <c r="N22" s="247"/>
      <c r="O22" s="247"/>
      <c r="P22" s="247"/>
      <c r="Q22" s="247"/>
      <c r="R22" s="247"/>
      <c r="S22" s="247"/>
      <c r="T22" s="247"/>
      <c r="U22" s="247"/>
      <c r="V22" s="247"/>
      <c r="W22" s="247"/>
      <c r="X22" s="247"/>
      <c r="Y22" s="247"/>
      <c r="Z22" s="247"/>
      <c r="AA22" s="247"/>
      <c r="AB22" s="248"/>
      <c r="AC22" s="2"/>
    </row>
    <row r="23" spans="1:31" x14ac:dyDescent="0.2">
      <c r="A23" s="192" t="s">
        <v>64</v>
      </c>
      <c r="B23" s="193"/>
      <c r="C23" s="193"/>
      <c r="D23" s="193"/>
      <c r="E23" s="193"/>
      <c r="F23" s="193"/>
      <c r="G23" s="193"/>
      <c r="H23" s="193"/>
      <c r="I23" s="193"/>
      <c r="J23" s="193"/>
      <c r="K23" s="249"/>
      <c r="L23" s="249"/>
      <c r="M23" s="193"/>
      <c r="N23" s="193"/>
      <c r="O23" s="193"/>
      <c r="P23" s="193"/>
      <c r="Q23" s="193"/>
      <c r="R23" s="193"/>
      <c r="S23" s="193"/>
      <c r="T23" s="193"/>
      <c r="U23" s="193"/>
      <c r="V23" s="193"/>
      <c r="W23" s="193"/>
      <c r="X23" s="193"/>
      <c r="Y23" s="193"/>
      <c r="Z23" s="193"/>
      <c r="AA23" s="193"/>
      <c r="AB23" s="194"/>
      <c r="AC23" s="2"/>
    </row>
    <row r="24" spans="1:31" ht="37.5" customHeight="1" thickBot="1" x14ac:dyDescent="0.25">
      <c r="A24" s="265" t="s">
        <v>163</v>
      </c>
      <c r="B24" s="265"/>
      <c r="C24" s="265"/>
      <c r="D24" s="265"/>
      <c r="E24" s="237"/>
      <c r="F24" s="238"/>
      <c r="G24" s="238"/>
      <c r="H24" s="238"/>
      <c r="I24" s="238"/>
      <c r="J24" s="239"/>
      <c r="K24" s="251">
        <f>SUM(K19,K21)</f>
        <v>0</v>
      </c>
      <c r="L24" s="252"/>
      <c r="M24" s="233">
        <f>SUM(M19,M21)</f>
        <v>0</v>
      </c>
      <c r="N24" s="234"/>
      <c r="O24" s="234">
        <f>SUM(O19,O21)</f>
        <v>0</v>
      </c>
      <c r="P24" s="234"/>
      <c r="Q24" s="234">
        <f>SUM(Q19,Q21)</f>
        <v>0</v>
      </c>
      <c r="R24" s="234"/>
      <c r="S24" s="234">
        <f>SUM(S19,S21)</f>
        <v>0</v>
      </c>
      <c r="T24" s="234"/>
      <c r="U24" s="234">
        <f>SUM(U19,U21)</f>
        <v>0</v>
      </c>
      <c r="V24" s="234"/>
      <c r="W24" s="234">
        <f>SUM(W19,W21)</f>
        <v>0</v>
      </c>
      <c r="X24" s="254"/>
      <c r="Y24" s="251">
        <f>SUM(Y19,Y21)</f>
        <v>0</v>
      </c>
      <c r="Z24" s="252"/>
      <c r="AA24" s="219">
        <f>IF(K24="","",(K24-Y24))</f>
        <v>0</v>
      </c>
      <c r="AB24" s="220"/>
      <c r="AC24" s="2"/>
    </row>
    <row r="25" spans="1:3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row>
    <row r="26" spans="1:31" x14ac:dyDescent="0.2">
      <c r="A26" s="255" t="s">
        <v>71</v>
      </c>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6"/>
      <c r="AD26" s="26"/>
      <c r="AE26" s="26"/>
    </row>
    <row r="27" spans="1:31" x14ac:dyDescent="0.2">
      <c r="A27" s="253" t="s">
        <v>131</v>
      </c>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
    </row>
    <row r="28" spans="1:31" ht="24" customHeight="1" x14ac:dyDescent="0.2">
      <c r="A28" s="253" t="s">
        <v>282</v>
      </c>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
    </row>
    <row r="29" spans="1:31" ht="26.25" customHeight="1" x14ac:dyDescent="0.2">
      <c r="A29" s="253" t="s">
        <v>302</v>
      </c>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
    </row>
  </sheetData>
  <sheetProtection algorithmName="SHA-512" hashValue="tRi6eF2CW85PyvZ3rmBS+n4Qz0SjadeS/6meUeG5IsOnOxnnWjksj6sWdMO3JktBR7HJJJpzRw63akR67JboOQ==" saltValue="qPhbMqnzIMFOejlS/UO1rA==" spinCount="100000" sheet="1" selectLockedCells="1"/>
  <mergeCells count="177">
    <mergeCell ref="A28:AB28"/>
    <mergeCell ref="A22:J22"/>
    <mergeCell ref="K22:AB22"/>
    <mergeCell ref="S24:T24"/>
    <mergeCell ref="U24:V24"/>
    <mergeCell ref="W24:X24"/>
    <mergeCell ref="Y24:Z24"/>
    <mergeCell ref="AA24:AB24"/>
    <mergeCell ref="A24:D24"/>
    <mergeCell ref="E24:J24"/>
    <mergeCell ref="K24:L24"/>
    <mergeCell ref="M24:N24"/>
    <mergeCell ref="O24:P24"/>
    <mergeCell ref="Q24:R24"/>
    <mergeCell ref="A27:AB27"/>
    <mergeCell ref="A26:AB26"/>
    <mergeCell ref="S21:T21"/>
    <mergeCell ref="U21:V21"/>
    <mergeCell ref="W21:X21"/>
    <mergeCell ref="Y21:Z21"/>
    <mergeCell ref="AA21:AB21"/>
    <mergeCell ref="A23:AB23"/>
    <mergeCell ref="A21:D21"/>
    <mergeCell ref="K21:L21"/>
    <mergeCell ref="M21:N21"/>
    <mergeCell ref="O21:P21"/>
    <mergeCell ref="Q21:R21"/>
    <mergeCell ref="E21:F21"/>
    <mergeCell ref="G21:H21"/>
    <mergeCell ref="I21:J21"/>
    <mergeCell ref="S19:T19"/>
    <mergeCell ref="U19:V19"/>
    <mergeCell ref="W19:X19"/>
    <mergeCell ref="Y19:Z19"/>
    <mergeCell ref="AA19:AB19"/>
    <mergeCell ref="A20:AB20"/>
    <mergeCell ref="A19:D19"/>
    <mergeCell ref="K19:L19"/>
    <mergeCell ref="M19:N19"/>
    <mergeCell ref="O19:P19"/>
    <mergeCell ref="Q19:R19"/>
    <mergeCell ref="E19:J19"/>
    <mergeCell ref="O16:P16"/>
    <mergeCell ref="Q16:R16"/>
    <mergeCell ref="S16:T16"/>
    <mergeCell ref="U16:V16"/>
    <mergeCell ref="W16:X16"/>
    <mergeCell ref="Y18:Z18"/>
    <mergeCell ref="AA18:AB18"/>
    <mergeCell ref="M18:N18"/>
    <mergeCell ref="O18:P18"/>
    <mergeCell ref="Q18:R18"/>
    <mergeCell ref="S18:T18"/>
    <mergeCell ref="U18:V18"/>
    <mergeCell ref="W18:X18"/>
    <mergeCell ref="S17:T17"/>
    <mergeCell ref="U17:V17"/>
    <mergeCell ref="W17:X17"/>
    <mergeCell ref="Y17:Z17"/>
    <mergeCell ref="AA17:AB17"/>
    <mergeCell ref="W15:X15"/>
    <mergeCell ref="Y15:Z15"/>
    <mergeCell ref="AA15:AB15"/>
    <mergeCell ref="A16:D16"/>
    <mergeCell ref="E16:F16"/>
    <mergeCell ref="G16:H16"/>
    <mergeCell ref="I16:J16"/>
    <mergeCell ref="K16:L16"/>
    <mergeCell ref="A18:D18"/>
    <mergeCell ref="E18:F18"/>
    <mergeCell ref="G18:H18"/>
    <mergeCell ref="I18:J18"/>
    <mergeCell ref="K18:L18"/>
    <mergeCell ref="Y16:Z16"/>
    <mergeCell ref="AA16:AB16"/>
    <mergeCell ref="A17:D17"/>
    <mergeCell ref="E17:F17"/>
    <mergeCell ref="G17:H17"/>
    <mergeCell ref="I17:J17"/>
    <mergeCell ref="K17:L17"/>
    <mergeCell ref="M17:N17"/>
    <mergeCell ref="O17:P17"/>
    <mergeCell ref="Q17:R17"/>
    <mergeCell ref="M16:N16"/>
    <mergeCell ref="AA12:AB12"/>
    <mergeCell ref="Y14:Z14"/>
    <mergeCell ref="AA14:AB14"/>
    <mergeCell ref="A15:D15"/>
    <mergeCell ref="E15:F15"/>
    <mergeCell ref="G15:H15"/>
    <mergeCell ref="I15:J15"/>
    <mergeCell ref="K15:L15"/>
    <mergeCell ref="M15:N15"/>
    <mergeCell ref="O15:P15"/>
    <mergeCell ref="Q15:R15"/>
    <mergeCell ref="M14:N14"/>
    <mergeCell ref="O14:P14"/>
    <mergeCell ref="Q14:R14"/>
    <mergeCell ref="S14:T14"/>
    <mergeCell ref="U14:V14"/>
    <mergeCell ref="W14:X14"/>
    <mergeCell ref="A14:D14"/>
    <mergeCell ref="E14:F14"/>
    <mergeCell ref="G14:H14"/>
    <mergeCell ref="I14:J14"/>
    <mergeCell ref="K14:L14"/>
    <mergeCell ref="S15:T15"/>
    <mergeCell ref="U15:V15"/>
    <mergeCell ref="O13:P13"/>
    <mergeCell ref="Q13:R13"/>
    <mergeCell ref="S13:T13"/>
    <mergeCell ref="U13:V13"/>
    <mergeCell ref="W13:X13"/>
    <mergeCell ref="S12:T12"/>
    <mergeCell ref="U12:V12"/>
    <mergeCell ref="W12:X12"/>
    <mergeCell ref="Y12:Z12"/>
    <mergeCell ref="A13:D13"/>
    <mergeCell ref="E13:F13"/>
    <mergeCell ref="G13:H13"/>
    <mergeCell ref="I13:J13"/>
    <mergeCell ref="K13:L13"/>
    <mergeCell ref="Y11:Z11"/>
    <mergeCell ref="AA11:AB11"/>
    <mergeCell ref="A12:D12"/>
    <mergeCell ref="E12:F12"/>
    <mergeCell ref="G12:H12"/>
    <mergeCell ref="I12:J12"/>
    <mergeCell ref="K12:L12"/>
    <mergeCell ref="M12:N12"/>
    <mergeCell ref="O12:P12"/>
    <mergeCell ref="Q12:R12"/>
    <mergeCell ref="M11:N11"/>
    <mergeCell ref="O11:P11"/>
    <mergeCell ref="Q11:R11"/>
    <mergeCell ref="S11:T11"/>
    <mergeCell ref="U11:V11"/>
    <mergeCell ref="W11:X11"/>
    <mergeCell ref="Y13:Z13"/>
    <mergeCell ref="AA13:AB13"/>
    <mergeCell ref="M13:N13"/>
    <mergeCell ref="G7:H9"/>
    <mergeCell ref="I7:J9"/>
    <mergeCell ref="K9:L9"/>
    <mergeCell ref="M9:N9"/>
    <mergeCell ref="O9:P9"/>
    <mergeCell ref="Q9:R9"/>
    <mergeCell ref="S9:T9"/>
    <mergeCell ref="U9:V9"/>
    <mergeCell ref="W9:X9"/>
    <mergeCell ref="M7:N8"/>
    <mergeCell ref="O7:X7"/>
    <mergeCell ref="K7:L8"/>
    <mergeCell ref="A29:AB29"/>
    <mergeCell ref="E3:AB3"/>
    <mergeCell ref="E2:AB2"/>
    <mergeCell ref="E1:AB1"/>
    <mergeCell ref="E4:P4"/>
    <mergeCell ref="A6:AB6"/>
    <mergeCell ref="O8:R8"/>
    <mergeCell ref="S8:V8"/>
    <mergeCell ref="W8:X8"/>
    <mergeCell ref="Q4:U4"/>
    <mergeCell ref="V4:AB4"/>
    <mergeCell ref="E5:AB5"/>
    <mergeCell ref="Y7:Z8"/>
    <mergeCell ref="AA7:AB8"/>
    <mergeCell ref="Y9:Z9"/>
    <mergeCell ref="AA9:AB9"/>
    <mergeCell ref="A10:AB10"/>
    <mergeCell ref="A11:D11"/>
    <mergeCell ref="E11:F11"/>
    <mergeCell ref="G11:H11"/>
    <mergeCell ref="I11:J11"/>
    <mergeCell ref="K11:L11"/>
    <mergeCell ref="A7:D9"/>
    <mergeCell ref="E7:F9"/>
  </mergeCells>
  <conditionalFormatting sqref="K22:AB22">
    <cfRule type="containsText" dxfId="8" priority="1" operator="containsText" text="Yes; please revise.">
      <formula>NOT(ISERROR(SEARCH("Yes; please revise.",K22)))</formula>
    </cfRule>
  </conditionalFormatting>
  <printOptions horizontalCentered="1"/>
  <pageMargins left="0.25" right="0.25" top="0.25" bottom="0.5" header="0.25" footer="0.25"/>
  <pageSetup scale="70" orientation="landscape" r:id="rId1"/>
  <headerFooter>
    <oddFooter xml:space="preserve">&amp;LAppendix B (Required Forms) Exhibit 13 (Proposed 
Budget)&amp;RPage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BB29"/>
  <sheetViews>
    <sheetView zoomScaleNormal="100" workbookViewId="0">
      <selection activeCell="A11" sqref="A11:F11"/>
    </sheetView>
  </sheetViews>
  <sheetFormatPr defaultColWidth="9.140625" defaultRowHeight="12.75" x14ac:dyDescent="0.2"/>
  <cols>
    <col min="1" max="1" width="3.42578125" customWidth="1"/>
    <col min="2" max="2" width="3.7109375" customWidth="1"/>
    <col min="3" max="3" width="4" customWidth="1"/>
    <col min="4" max="4" width="5.85546875" customWidth="1"/>
    <col min="5" max="5" width="7.28515625" customWidth="1"/>
    <col min="6" max="8" width="4.28515625" customWidth="1"/>
    <col min="9" max="10" width="5.140625" customWidth="1"/>
    <col min="11" max="12" width="4.28515625" customWidth="1"/>
    <col min="13" max="14" width="5.85546875" customWidth="1"/>
    <col min="15" max="15" width="4.7109375" customWidth="1"/>
    <col min="16" max="16" width="5.42578125" customWidth="1"/>
    <col min="17" max="26" width="4.28515625" customWidth="1"/>
    <col min="27" max="28" width="5.85546875" customWidth="1"/>
    <col min="29" max="29" width="4.28515625" customWidth="1"/>
    <col min="30" max="30" width="7.140625" customWidth="1"/>
    <col min="31" max="85" width="3.7109375" customWidth="1"/>
  </cols>
  <sheetData>
    <row r="1" spans="1:54" ht="20.100000000000001" customHeight="1" x14ac:dyDescent="0.2">
      <c r="A1" s="110" t="str">
        <f>T('Exhibit 13 Budget Cover Page'!A2)</f>
        <v>Program Services:</v>
      </c>
      <c r="B1" s="110"/>
      <c r="C1" s="110"/>
      <c r="D1" s="110"/>
      <c r="E1" s="110"/>
      <c r="F1" s="110"/>
      <c r="G1" s="170" t="str">
        <f>T('Exhibit 13 Budget Cover Page'!G2)</f>
        <v>Older Americans Act OCA Title III B ( Omsbudsman General Fund)</v>
      </c>
      <c r="H1" s="170"/>
      <c r="I1" s="170"/>
      <c r="J1" s="170"/>
      <c r="K1" s="170"/>
      <c r="L1" s="170"/>
      <c r="M1" s="170"/>
      <c r="N1" s="170"/>
      <c r="O1" s="170"/>
      <c r="P1" s="170"/>
      <c r="Q1" s="170"/>
      <c r="R1" s="170"/>
      <c r="S1" s="170"/>
      <c r="T1" s="170"/>
      <c r="U1" s="170"/>
      <c r="V1" s="170"/>
      <c r="W1" s="170"/>
      <c r="X1" s="170"/>
      <c r="Y1" s="170"/>
      <c r="Z1" s="170"/>
      <c r="AA1" s="170"/>
      <c r="AB1" s="170"/>
      <c r="AC1" s="170"/>
      <c r="AD1" s="170"/>
    </row>
    <row r="2" spans="1:54" ht="20.100000000000001" customHeight="1" x14ac:dyDescent="0.2">
      <c r="A2" s="110" t="str">
        <f>T('Exhibit 13 Budget Cover Page'!A4)</f>
        <v>Fiscal Year:</v>
      </c>
      <c r="B2" s="110"/>
      <c r="C2" s="110"/>
      <c r="D2" s="110"/>
      <c r="E2" s="110"/>
      <c r="F2" s="110"/>
      <c r="G2" s="103" t="str">
        <f>T('Exhibit 13 Budget Cover Page'!G4:AK4)</f>
        <v>2023-24</v>
      </c>
      <c r="H2" s="103"/>
      <c r="I2" s="103"/>
      <c r="J2" s="103"/>
      <c r="K2" s="103"/>
      <c r="L2" s="103"/>
      <c r="M2" s="103"/>
      <c r="N2" s="103"/>
      <c r="O2" s="103"/>
      <c r="P2" s="103"/>
      <c r="Q2" s="103"/>
      <c r="R2" s="103"/>
      <c r="S2" s="103"/>
      <c r="T2" s="103"/>
      <c r="U2" s="103"/>
      <c r="V2" s="103"/>
      <c r="W2" s="103"/>
      <c r="X2" s="103"/>
      <c r="Y2" s="103"/>
      <c r="Z2" s="103"/>
      <c r="AA2" s="103"/>
      <c r="AB2" s="103"/>
      <c r="AC2" s="103"/>
      <c r="AD2" s="103"/>
    </row>
    <row r="3" spans="1:54" s="6" customFormat="1" ht="20.100000000000001" hidden="1" customHeight="1" x14ac:dyDescent="0.2">
      <c r="A3" s="107" t="str">
        <f>T('Exhibit 13 Budget Cover Page'!A5)</f>
        <v>Subaward Number:</v>
      </c>
      <c r="B3" s="107"/>
      <c r="C3" s="107"/>
      <c r="D3" s="107"/>
      <c r="E3" s="107"/>
      <c r="F3" s="107"/>
      <c r="G3" s="171" t="str">
        <f>T('Exhibit 13 Budget Cover Page'!G5:AK5)</f>
        <v>[Enter Subaward Number]</v>
      </c>
      <c r="H3" s="171"/>
      <c r="I3" s="171"/>
      <c r="J3" s="171"/>
      <c r="K3" s="171"/>
      <c r="L3" s="171"/>
      <c r="M3" s="171"/>
      <c r="N3" s="171"/>
      <c r="O3" s="171"/>
      <c r="P3" s="171"/>
      <c r="Q3" s="171"/>
      <c r="R3" s="171"/>
      <c r="S3" s="171"/>
      <c r="T3" s="171"/>
      <c r="U3" s="171"/>
      <c r="V3" s="171"/>
      <c r="W3" s="171"/>
      <c r="X3" s="171"/>
      <c r="Y3" s="171"/>
      <c r="Z3" s="171"/>
      <c r="AA3" s="171"/>
      <c r="AB3" s="171"/>
      <c r="AC3" s="171"/>
      <c r="AD3" s="171"/>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3.25" hidden="1" customHeight="1" x14ac:dyDescent="0.2">
      <c r="A4" s="107" t="s">
        <v>20</v>
      </c>
      <c r="B4" s="107"/>
      <c r="C4" s="107"/>
      <c r="D4" s="107"/>
      <c r="E4" s="107"/>
      <c r="F4" s="107"/>
      <c r="G4" s="410" t="str">
        <f>T('Exhibit 13 Budget Cover Page'!G6:L6)</f>
        <v>N/A</v>
      </c>
      <c r="H4" s="410"/>
      <c r="I4" s="410"/>
      <c r="J4" s="410"/>
      <c r="K4" s="410"/>
      <c r="L4" s="410"/>
      <c r="M4" s="410"/>
      <c r="N4" s="410"/>
      <c r="O4" s="410"/>
      <c r="P4" s="410"/>
      <c r="Q4" s="20" t="s">
        <v>22</v>
      </c>
      <c r="V4" s="106" t="str">
        <f>T('Exhibit 13 Budget Cover Page'!Z6:AF6)</f>
        <v>N/A</v>
      </c>
      <c r="W4" s="106"/>
      <c r="X4" s="106"/>
      <c r="Y4" s="106"/>
      <c r="Z4" s="106"/>
      <c r="AA4" s="106"/>
      <c r="AB4" s="106"/>
      <c r="AC4" s="106"/>
      <c r="AD4" s="106"/>
      <c r="AE4" s="8"/>
      <c r="AF4" s="8"/>
      <c r="AG4" s="8"/>
      <c r="AH4" s="8"/>
      <c r="AI4" s="8"/>
      <c r="AJ4" s="8"/>
      <c r="AK4" s="8"/>
      <c r="AZ4" s="13"/>
      <c r="BB4" s="14" t="s">
        <v>33</v>
      </c>
    </row>
    <row r="5" spans="1:54" ht="20.100000000000001" customHeight="1" x14ac:dyDescent="0.2">
      <c r="A5" s="7" t="str">
        <f>T('Exhibit 13 Budget Cover Page'!A7:F7)</f>
        <v>BIDDER'S Legal Name:</v>
      </c>
      <c r="B5" s="1"/>
      <c r="C5" s="1"/>
      <c r="D5" s="1"/>
      <c r="E5" s="1"/>
      <c r="F5" s="4"/>
      <c r="G5" s="171" t="str">
        <f>T('Exhibit 13 Budget Cover Page'!G7:AK7)</f>
        <v>[Enter Legal Name]</v>
      </c>
      <c r="H5" s="171"/>
      <c r="I5" s="171"/>
      <c r="J5" s="171"/>
      <c r="K5" s="171"/>
      <c r="L5" s="171"/>
      <c r="M5" s="171"/>
      <c r="N5" s="171"/>
      <c r="O5" s="171"/>
      <c r="P5" s="171"/>
      <c r="Q5" s="171"/>
      <c r="R5" s="171"/>
      <c r="S5" s="171"/>
      <c r="T5" s="171"/>
      <c r="U5" s="171"/>
      <c r="V5" s="171"/>
      <c r="W5" s="171"/>
      <c r="X5" s="171"/>
      <c r="Y5" s="171"/>
      <c r="Z5" s="171"/>
      <c r="AA5" s="171"/>
      <c r="AB5" s="171"/>
      <c r="AC5" s="171"/>
      <c r="AD5" s="171"/>
    </row>
    <row r="6" spans="1:54" ht="23.25" customHeight="1" thickBot="1" x14ac:dyDescent="0.25">
      <c r="A6" s="110" t="s">
        <v>164</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row>
    <row r="7" spans="1:54" s="2" customFormat="1" ht="21" customHeight="1" x14ac:dyDescent="0.2">
      <c r="A7" s="174" t="s">
        <v>308</v>
      </c>
      <c r="B7" s="174"/>
      <c r="C7" s="174"/>
      <c r="D7" s="174"/>
      <c r="E7" s="174"/>
      <c r="F7" s="174"/>
      <c r="G7" s="174" t="s">
        <v>149</v>
      </c>
      <c r="H7" s="174"/>
      <c r="I7" s="174" t="s">
        <v>165</v>
      </c>
      <c r="J7" s="174"/>
      <c r="K7" s="174" t="s">
        <v>77</v>
      </c>
      <c r="L7" s="442"/>
      <c r="M7" s="177" t="s">
        <v>78</v>
      </c>
      <c r="N7" s="178"/>
      <c r="O7" s="181" t="s">
        <v>274</v>
      </c>
      <c r="P7" s="182"/>
      <c r="Q7" s="442" t="s">
        <v>284</v>
      </c>
      <c r="R7" s="443"/>
      <c r="S7" s="443"/>
      <c r="T7" s="443"/>
      <c r="U7" s="443"/>
      <c r="V7" s="443"/>
      <c r="W7" s="443"/>
      <c r="X7" s="443"/>
      <c r="Y7" s="443"/>
      <c r="Z7" s="444"/>
      <c r="AA7" s="177" t="s">
        <v>151</v>
      </c>
      <c r="AB7" s="178"/>
      <c r="AC7" s="181" t="s">
        <v>80</v>
      </c>
      <c r="AD7" s="182"/>
    </row>
    <row r="8" spans="1:54" s="2" customFormat="1" ht="36.75" customHeight="1" x14ac:dyDescent="0.2">
      <c r="A8" s="174"/>
      <c r="B8" s="174"/>
      <c r="C8" s="174"/>
      <c r="D8" s="174"/>
      <c r="E8" s="174"/>
      <c r="F8" s="174"/>
      <c r="G8" s="174"/>
      <c r="H8" s="174"/>
      <c r="I8" s="174"/>
      <c r="J8" s="174"/>
      <c r="K8" s="174"/>
      <c r="L8" s="442"/>
      <c r="M8" s="179"/>
      <c r="N8" s="180"/>
      <c r="O8" s="183"/>
      <c r="P8" s="184"/>
      <c r="Q8" s="174" t="s">
        <v>166</v>
      </c>
      <c r="R8" s="174"/>
      <c r="S8" s="174"/>
      <c r="T8" s="174"/>
      <c r="U8" s="174" t="s">
        <v>82</v>
      </c>
      <c r="V8" s="174"/>
      <c r="W8" s="174"/>
      <c r="X8" s="174"/>
      <c r="Y8" s="176" t="s">
        <v>83</v>
      </c>
      <c r="Z8" s="189"/>
      <c r="AA8" s="179"/>
      <c r="AB8" s="180"/>
      <c r="AC8" s="179"/>
      <c r="AD8" s="188"/>
    </row>
    <row r="9" spans="1:54" s="2" customFormat="1" ht="26.25" customHeight="1" x14ac:dyDescent="0.2">
      <c r="A9" s="174"/>
      <c r="B9" s="174"/>
      <c r="C9" s="174"/>
      <c r="D9" s="174"/>
      <c r="E9" s="174"/>
      <c r="F9" s="174"/>
      <c r="G9" s="174"/>
      <c r="H9" s="174"/>
      <c r="I9" s="174"/>
      <c r="J9" s="174"/>
      <c r="K9" s="175"/>
      <c r="L9" s="442"/>
      <c r="M9" s="190" t="s">
        <v>84</v>
      </c>
      <c r="N9" s="191"/>
      <c r="O9" s="446" t="s">
        <v>85</v>
      </c>
      <c r="P9" s="447"/>
      <c r="Q9" s="174" t="s">
        <v>86</v>
      </c>
      <c r="R9" s="175"/>
      <c r="S9" s="174" t="s">
        <v>87</v>
      </c>
      <c r="T9" s="175"/>
      <c r="U9" s="174" t="s">
        <v>86</v>
      </c>
      <c r="V9" s="175"/>
      <c r="W9" s="174" t="s">
        <v>87</v>
      </c>
      <c r="X9" s="175"/>
      <c r="Y9" s="176" t="s">
        <v>86</v>
      </c>
      <c r="Z9" s="189"/>
      <c r="AA9" s="448" t="s">
        <v>88</v>
      </c>
      <c r="AB9" s="449"/>
      <c r="AC9" s="190" t="s">
        <v>89</v>
      </c>
      <c r="AD9" s="184"/>
    </row>
    <row r="10" spans="1:54" s="2" customFormat="1" ht="12.75" customHeight="1" x14ac:dyDescent="0.2">
      <c r="A10" s="192" t="s">
        <v>90</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4"/>
    </row>
    <row r="11" spans="1:54" s="2" customFormat="1" ht="26.1" customHeight="1" x14ac:dyDescent="0.2">
      <c r="A11" s="433" t="s">
        <v>167</v>
      </c>
      <c r="B11" s="434"/>
      <c r="C11" s="434"/>
      <c r="D11" s="434"/>
      <c r="E11" s="434"/>
      <c r="F11" s="435"/>
      <c r="G11" s="438"/>
      <c r="H11" s="438"/>
      <c r="I11" s="439"/>
      <c r="J11" s="439"/>
      <c r="K11" s="440"/>
      <c r="L11" s="278"/>
      <c r="M11" s="199" t="str">
        <f t="shared" ref="M11:M17" si="0">IF(G11="","",G11*I11*K11)</f>
        <v/>
      </c>
      <c r="N11" s="200"/>
      <c r="O11" s="441"/>
      <c r="P11" s="157"/>
      <c r="Q11" s="157"/>
      <c r="R11" s="157"/>
      <c r="S11" s="157"/>
      <c r="T11" s="157"/>
      <c r="U11" s="157"/>
      <c r="V11" s="157"/>
      <c r="W11" s="157"/>
      <c r="X11" s="157"/>
      <c r="Y11" s="436"/>
      <c r="Z11" s="437"/>
      <c r="AA11" s="199" t="str">
        <f t="shared" ref="AA11:AA17" si="1">IF(M11="","",(SUM(O11:Z11)))</f>
        <v/>
      </c>
      <c r="AB11" s="200"/>
      <c r="AC11" s="156" t="str">
        <f>IF(M11="","",(M11-AA11))</f>
        <v/>
      </c>
      <c r="AD11" s="202"/>
    </row>
    <row r="12" spans="1:54" s="2" customFormat="1" ht="26.1" customHeight="1" x14ac:dyDescent="0.2">
      <c r="A12" s="433" t="s">
        <v>167</v>
      </c>
      <c r="B12" s="434"/>
      <c r="C12" s="434"/>
      <c r="D12" s="434"/>
      <c r="E12" s="434"/>
      <c r="F12" s="435"/>
      <c r="G12" s="438"/>
      <c r="H12" s="438"/>
      <c r="I12" s="439"/>
      <c r="J12" s="439"/>
      <c r="K12" s="440"/>
      <c r="L12" s="278"/>
      <c r="M12" s="199" t="str">
        <f t="shared" si="0"/>
        <v/>
      </c>
      <c r="N12" s="200"/>
      <c r="O12" s="441"/>
      <c r="P12" s="157"/>
      <c r="Q12" s="157"/>
      <c r="R12" s="157"/>
      <c r="S12" s="157"/>
      <c r="T12" s="157"/>
      <c r="U12" s="157"/>
      <c r="V12" s="157"/>
      <c r="W12" s="157"/>
      <c r="X12" s="157"/>
      <c r="Y12" s="436"/>
      <c r="Z12" s="437"/>
      <c r="AA12" s="199" t="str">
        <f t="shared" si="1"/>
        <v/>
      </c>
      <c r="AB12" s="200"/>
      <c r="AC12" s="156" t="str">
        <f>IF(M12="","",(M12-AA12))</f>
        <v/>
      </c>
      <c r="AD12" s="202"/>
    </row>
    <row r="13" spans="1:54" s="2" customFormat="1" ht="26.1" customHeight="1" x14ac:dyDescent="0.2">
      <c r="A13" s="433" t="s">
        <v>167</v>
      </c>
      <c r="B13" s="434"/>
      <c r="C13" s="434"/>
      <c r="D13" s="434"/>
      <c r="E13" s="434"/>
      <c r="F13" s="435"/>
      <c r="G13" s="438"/>
      <c r="H13" s="438"/>
      <c r="I13" s="439"/>
      <c r="J13" s="439"/>
      <c r="K13" s="440"/>
      <c r="L13" s="278"/>
      <c r="M13" s="199" t="str">
        <f t="shared" si="0"/>
        <v/>
      </c>
      <c r="N13" s="200"/>
      <c r="O13" s="441"/>
      <c r="P13" s="157"/>
      <c r="Q13" s="157"/>
      <c r="R13" s="157"/>
      <c r="S13" s="157"/>
      <c r="T13" s="157"/>
      <c r="U13" s="157"/>
      <c r="V13" s="157"/>
      <c r="W13" s="157"/>
      <c r="X13" s="157"/>
      <c r="Y13" s="436"/>
      <c r="Z13" s="437"/>
      <c r="AA13" s="199" t="str">
        <f t="shared" si="1"/>
        <v/>
      </c>
      <c r="AB13" s="200"/>
      <c r="AC13" s="156" t="str">
        <f>IF(M13="","",(M13-AA13))</f>
        <v/>
      </c>
      <c r="AD13" s="202"/>
    </row>
    <row r="14" spans="1:54" s="2" customFormat="1" ht="26.1" customHeight="1" x14ac:dyDescent="0.2">
      <c r="A14" s="433" t="s">
        <v>167</v>
      </c>
      <c r="B14" s="434"/>
      <c r="C14" s="434"/>
      <c r="D14" s="434"/>
      <c r="E14" s="434"/>
      <c r="F14" s="435"/>
      <c r="G14" s="438"/>
      <c r="H14" s="438"/>
      <c r="I14" s="439"/>
      <c r="J14" s="439"/>
      <c r="K14" s="440"/>
      <c r="L14" s="278"/>
      <c r="M14" s="199" t="str">
        <f t="shared" si="0"/>
        <v/>
      </c>
      <c r="N14" s="200"/>
      <c r="O14" s="441"/>
      <c r="P14" s="157"/>
      <c r="Q14" s="157"/>
      <c r="R14" s="157"/>
      <c r="S14" s="157"/>
      <c r="T14" s="157"/>
      <c r="U14" s="157"/>
      <c r="V14" s="157"/>
      <c r="W14" s="157"/>
      <c r="X14" s="157"/>
      <c r="Y14" s="436"/>
      <c r="Z14" s="437"/>
      <c r="AA14" s="199" t="str">
        <f t="shared" si="1"/>
        <v/>
      </c>
      <c r="AB14" s="200"/>
      <c r="AC14" s="156" t="str">
        <f t="shared" ref="AC14:AC23" si="2">IF(M14="","",(M14-AA14))</f>
        <v/>
      </c>
      <c r="AD14" s="202"/>
    </row>
    <row r="15" spans="1:54" s="2" customFormat="1" ht="26.1" customHeight="1" x14ac:dyDescent="0.2">
      <c r="A15" s="433" t="s">
        <v>167</v>
      </c>
      <c r="B15" s="434"/>
      <c r="C15" s="434"/>
      <c r="D15" s="434"/>
      <c r="E15" s="434"/>
      <c r="F15" s="435"/>
      <c r="G15" s="438"/>
      <c r="H15" s="438"/>
      <c r="I15" s="439"/>
      <c r="J15" s="439"/>
      <c r="K15" s="440"/>
      <c r="L15" s="278"/>
      <c r="M15" s="199" t="str">
        <f t="shared" si="0"/>
        <v/>
      </c>
      <c r="N15" s="200"/>
      <c r="O15" s="441"/>
      <c r="P15" s="157"/>
      <c r="Q15" s="157"/>
      <c r="R15" s="157"/>
      <c r="S15" s="157"/>
      <c r="T15" s="157"/>
      <c r="U15" s="157"/>
      <c r="V15" s="157"/>
      <c r="W15" s="157"/>
      <c r="X15" s="157"/>
      <c r="Y15" s="436"/>
      <c r="Z15" s="437"/>
      <c r="AA15" s="199" t="str">
        <f t="shared" si="1"/>
        <v/>
      </c>
      <c r="AB15" s="200"/>
      <c r="AC15" s="156" t="str">
        <f t="shared" si="2"/>
        <v/>
      </c>
      <c r="AD15" s="202"/>
    </row>
    <row r="16" spans="1:54" s="2" customFormat="1" ht="26.1" customHeight="1" x14ac:dyDescent="0.2">
      <c r="A16" s="433" t="s">
        <v>167</v>
      </c>
      <c r="B16" s="434"/>
      <c r="C16" s="434"/>
      <c r="D16" s="434"/>
      <c r="E16" s="434"/>
      <c r="F16" s="435"/>
      <c r="G16" s="438"/>
      <c r="H16" s="438"/>
      <c r="I16" s="439"/>
      <c r="J16" s="439"/>
      <c r="K16" s="440"/>
      <c r="L16" s="278"/>
      <c r="M16" s="199" t="str">
        <f t="shared" si="0"/>
        <v/>
      </c>
      <c r="N16" s="200"/>
      <c r="O16" s="441"/>
      <c r="P16" s="157"/>
      <c r="Q16" s="157"/>
      <c r="R16" s="157"/>
      <c r="S16" s="157"/>
      <c r="T16" s="157"/>
      <c r="U16" s="157"/>
      <c r="V16" s="157"/>
      <c r="W16" s="157"/>
      <c r="X16" s="157"/>
      <c r="Y16" s="436"/>
      <c r="Z16" s="437"/>
      <c r="AA16" s="199" t="str">
        <f t="shared" si="1"/>
        <v/>
      </c>
      <c r="AB16" s="200"/>
      <c r="AC16" s="156" t="str">
        <f t="shared" si="2"/>
        <v/>
      </c>
      <c r="AD16" s="202"/>
    </row>
    <row r="17" spans="1:30" s="2" customFormat="1" ht="26.1" customHeight="1" x14ac:dyDescent="0.2">
      <c r="A17" s="433" t="s">
        <v>167</v>
      </c>
      <c r="B17" s="434"/>
      <c r="C17" s="434"/>
      <c r="D17" s="434"/>
      <c r="E17" s="434"/>
      <c r="F17" s="435"/>
      <c r="G17" s="438"/>
      <c r="H17" s="438"/>
      <c r="I17" s="439"/>
      <c r="J17" s="439"/>
      <c r="K17" s="440"/>
      <c r="L17" s="278"/>
      <c r="M17" s="199" t="str">
        <f t="shared" si="0"/>
        <v/>
      </c>
      <c r="N17" s="200"/>
      <c r="O17" s="441"/>
      <c r="P17" s="157"/>
      <c r="Q17" s="157"/>
      <c r="R17" s="157"/>
      <c r="S17" s="157"/>
      <c r="T17" s="157"/>
      <c r="U17" s="157"/>
      <c r="V17" s="157"/>
      <c r="W17" s="157"/>
      <c r="X17" s="157"/>
      <c r="Y17" s="436"/>
      <c r="Z17" s="437"/>
      <c r="AA17" s="199" t="str">
        <f t="shared" si="1"/>
        <v/>
      </c>
      <c r="AB17" s="200"/>
      <c r="AC17" s="156" t="str">
        <f t="shared" si="2"/>
        <v/>
      </c>
      <c r="AD17" s="202"/>
    </row>
    <row r="18" spans="1:30" s="2" customFormat="1" ht="23.25" customHeight="1" x14ac:dyDescent="0.2">
      <c r="A18" s="428" t="s">
        <v>168</v>
      </c>
      <c r="B18" s="428"/>
      <c r="C18" s="428"/>
      <c r="D18" s="428"/>
      <c r="E18" s="428"/>
      <c r="F18" s="428"/>
      <c r="G18" s="413"/>
      <c r="H18" s="414"/>
      <c r="I18" s="414"/>
      <c r="J18" s="414"/>
      <c r="K18" s="414"/>
      <c r="L18" s="415"/>
      <c r="M18" s="426">
        <f>SUM(M11:N17)</f>
        <v>0</v>
      </c>
      <c r="N18" s="427"/>
      <c r="O18" s="429">
        <f>SUM(O11:P17)</f>
        <v>0</v>
      </c>
      <c r="P18" s="424"/>
      <c r="Q18" s="424">
        <f>SUM(Q11:R17)</f>
        <v>0</v>
      </c>
      <c r="R18" s="424"/>
      <c r="S18" s="424">
        <f>SUM(S11:T17)</f>
        <v>0</v>
      </c>
      <c r="T18" s="424"/>
      <c r="U18" s="424">
        <f>SUM(U11:V17)</f>
        <v>0</v>
      </c>
      <c r="V18" s="424"/>
      <c r="W18" s="424">
        <f>SUM(W11:X17)</f>
        <v>0</v>
      </c>
      <c r="X18" s="424"/>
      <c r="Y18" s="424">
        <f>SUM(Y11:Z17)</f>
        <v>0</v>
      </c>
      <c r="Z18" s="425"/>
      <c r="AA18" s="426">
        <f>SUM(AA11:AB17)</f>
        <v>0</v>
      </c>
      <c r="AB18" s="427"/>
      <c r="AC18" s="422">
        <f t="shared" si="2"/>
        <v>0</v>
      </c>
      <c r="AD18" s="423"/>
    </row>
    <row r="19" spans="1:30" s="2" customFormat="1" ht="12.75" customHeight="1" x14ac:dyDescent="0.2">
      <c r="A19" s="192" t="s">
        <v>99</v>
      </c>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4"/>
    </row>
    <row r="20" spans="1:30" s="2" customFormat="1" ht="25.5" customHeight="1" x14ac:dyDescent="0.2">
      <c r="A20" s="420" t="s">
        <v>169</v>
      </c>
      <c r="B20" s="420"/>
      <c r="C20" s="420"/>
      <c r="D20" s="420"/>
      <c r="E20" s="420"/>
      <c r="F20" s="420"/>
      <c r="G20" s="421"/>
      <c r="H20" s="421"/>
      <c r="I20" s="430"/>
      <c r="J20" s="430"/>
      <c r="K20" s="431"/>
      <c r="L20" s="432"/>
      <c r="M20" s="411" t="str">
        <f>IF(G20="","",G20*I20*K20)</f>
        <v/>
      </c>
      <c r="N20" s="412"/>
      <c r="O20" s="225" t="s">
        <v>158</v>
      </c>
      <c r="P20" s="226"/>
      <c r="Q20" s="418" t="s">
        <v>103</v>
      </c>
      <c r="R20" s="419"/>
      <c r="S20" s="418" t="s">
        <v>103</v>
      </c>
      <c r="T20" s="419"/>
      <c r="U20" s="418" t="s">
        <v>103</v>
      </c>
      <c r="V20" s="419"/>
      <c r="W20" s="418" t="s">
        <v>103</v>
      </c>
      <c r="X20" s="419"/>
      <c r="Y20" s="418" t="s">
        <v>103</v>
      </c>
      <c r="Z20" s="419"/>
      <c r="AA20" s="284">
        <f>IF(M20="[Enter Indirect Costs]","",(SUM(O20:Z20)))</f>
        <v>0</v>
      </c>
      <c r="AB20" s="285"/>
      <c r="AC20" s="156" t="str">
        <f>IF(M20="","",(M20-AA20))</f>
        <v/>
      </c>
      <c r="AD20" s="202"/>
    </row>
    <row r="21" spans="1:30" ht="15" customHeight="1" x14ac:dyDescent="0.2">
      <c r="A21" s="245" t="s">
        <v>104</v>
      </c>
      <c r="B21" s="246"/>
      <c r="C21" s="246"/>
      <c r="D21" s="246"/>
      <c r="E21" s="246"/>
      <c r="F21" s="246"/>
      <c r="G21" s="246"/>
      <c r="H21" s="246"/>
      <c r="I21" s="246"/>
      <c r="J21" s="246"/>
      <c r="K21" s="246"/>
      <c r="L21" s="246"/>
      <c r="M21" s="247" t="str">
        <f>IF(M20="","",IF(O20&lt;=(0.1*O18),"No","Yes; please revise."))</f>
        <v/>
      </c>
      <c r="N21" s="247"/>
      <c r="O21" s="247"/>
      <c r="P21" s="247"/>
      <c r="Q21" s="247"/>
      <c r="R21" s="247"/>
      <c r="S21" s="247"/>
      <c r="T21" s="247"/>
      <c r="U21" s="247"/>
      <c r="V21" s="247"/>
      <c r="W21" s="247"/>
      <c r="X21" s="247"/>
      <c r="Y21" s="247"/>
      <c r="Z21" s="247"/>
      <c r="AA21" s="247"/>
      <c r="AB21" s="247"/>
      <c r="AC21" s="247"/>
      <c r="AD21" s="248"/>
    </row>
    <row r="22" spans="1:30" s="2" customFormat="1" ht="12.75" customHeight="1" x14ac:dyDescent="0.2">
      <c r="A22" s="192" t="s">
        <v>64</v>
      </c>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4"/>
    </row>
    <row r="23" spans="1:30" s="2" customFormat="1" ht="23.25" customHeight="1" thickBot="1" x14ac:dyDescent="0.25">
      <c r="A23" s="265" t="s">
        <v>170</v>
      </c>
      <c r="B23" s="265"/>
      <c r="C23" s="265"/>
      <c r="D23" s="265"/>
      <c r="E23" s="265"/>
      <c r="F23" s="265"/>
      <c r="G23" s="413"/>
      <c r="H23" s="414"/>
      <c r="I23" s="414"/>
      <c r="J23" s="414"/>
      <c r="K23" s="414"/>
      <c r="L23" s="415"/>
      <c r="M23" s="251">
        <f>IF(M18="","",SUM(M18,M20))</f>
        <v>0</v>
      </c>
      <c r="N23" s="252"/>
      <c r="O23" s="233">
        <f>IF(O18="","",SUM(O18,O20))</f>
        <v>0</v>
      </c>
      <c r="P23" s="234"/>
      <c r="Q23" s="234">
        <f>IF(Q18="","",SUM(Q18,Q20))</f>
        <v>0</v>
      </c>
      <c r="R23" s="234"/>
      <c r="S23" s="234">
        <f>IF(S18="","",SUM(S18,S20))</f>
        <v>0</v>
      </c>
      <c r="T23" s="234"/>
      <c r="U23" s="234">
        <f>IF(U18="","",SUM(U18,U20))</f>
        <v>0</v>
      </c>
      <c r="V23" s="234"/>
      <c r="W23" s="234">
        <f>IF(W18="","",SUM(W18,W20))</f>
        <v>0</v>
      </c>
      <c r="X23" s="234"/>
      <c r="Y23" s="234">
        <f>IF(Y18="","",SUM(Y18,Y20))</f>
        <v>0</v>
      </c>
      <c r="Z23" s="254"/>
      <c r="AA23" s="416">
        <f>IF(AA18="","",SUM(AA18,AA20))</f>
        <v>0</v>
      </c>
      <c r="AB23" s="417"/>
      <c r="AC23" s="294">
        <f t="shared" si="2"/>
        <v>0</v>
      </c>
      <c r="AD23" s="220"/>
    </row>
    <row r="24" spans="1:30" s="2" customFormat="1" ht="11.25" x14ac:dyDescent="0.2"/>
    <row r="25" spans="1:30" s="2" customFormat="1" ht="11.25" customHeight="1" x14ac:dyDescent="0.2">
      <c r="A25" s="445" t="s">
        <v>71</v>
      </c>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row>
    <row r="26" spans="1:30" s="2" customFormat="1" ht="50.25" customHeight="1" x14ac:dyDescent="0.2">
      <c r="A26" s="253" t="s">
        <v>288</v>
      </c>
      <c r="B26" s="253"/>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row>
    <row r="27" spans="1:30" x14ac:dyDescent="0.2">
      <c r="A27" s="253" t="s">
        <v>171</v>
      </c>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
    </row>
    <row r="28" spans="1:30" s="2" customFormat="1" ht="25.15" customHeight="1" x14ac:dyDescent="0.2">
      <c r="A28" s="253" t="s">
        <v>303</v>
      </c>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row>
    <row r="29" spans="1:30" x14ac:dyDescent="0.2">
      <c r="A29" s="10"/>
    </row>
  </sheetData>
  <sheetProtection algorithmName="SHA-512" hashValue="+k+kdChb1wQk/rn7ZDB6hebw0GZIOebN6yuKybLjWFuaTIaLQJysCX/Yb3zeVQQk7RtkYNmmATUh5CkuamaREA==" saltValue="k+9pe31iVNly0yUOhe01dQ==" spinCount="100000" sheet="1" selectLockedCells="1"/>
  <mergeCells count="167">
    <mergeCell ref="A28:AD28"/>
    <mergeCell ref="A26:AD26"/>
    <mergeCell ref="A25:AD25"/>
    <mergeCell ref="G1:AD1"/>
    <mergeCell ref="G2:AD2"/>
    <mergeCell ref="G3:AD3"/>
    <mergeCell ref="G5:AD5"/>
    <mergeCell ref="AC11:AD11"/>
    <mergeCell ref="AA11:AB11"/>
    <mergeCell ref="U8:X8"/>
    <mergeCell ref="G7:H9"/>
    <mergeCell ref="A6:AD6"/>
    <mergeCell ref="O9:P9"/>
    <mergeCell ref="Y8:Z8"/>
    <mergeCell ref="Y9:Z9"/>
    <mergeCell ref="AA9:AB9"/>
    <mergeCell ref="AC9:AD9"/>
    <mergeCell ref="M9:N9"/>
    <mergeCell ref="Y11:Z11"/>
    <mergeCell ref="A7:F9"/>
    <mergeCell ref="Q8:T8"/>
    <mergeCell ref="Q11:R11"/>
    <mergeCell ref="I7:J9"/>
    <mergeCell ref="K7:L9"/>
    <mergeCell ref="U9:V9"/>
    <mergeCell ref="W9:X9"/>
    <mergeCell ref="AA12:AB12"/>
    <mergeCell ref="M11:N11"/>
    <mergeCell ref="O11:P11"/>
    <mergeCell ref="U11:V11"/>
    <mergeCell ref="W11:X11"/>
    <mergeCell ref="S11:T11"/>
    <mergeCell ref="A10:AD10"/>
    <mergeCell ref="A11:F11"/>
    <mergeCell ref="G11:H11"/>
    <mergeCell ref="I11:J11"/>
    <mergeCell ref="K11:L11"/>
    <mergeCell ref="AC12:AD12"/>
    <mergeCell ref="A12:F12"/>
    <mergeCell ref="M7:N8"/>
    <mergeCell ref="O7:P8"/>
    <mergeCell ref="AA7:AB8"/>
    <mergeCell ref="AC7:AD8"/>
    <mergeCell ref="Q7:Z7"/>
    <mergeCell ref="O13:P13"/>
    <mergeCell ref="U12:V12"/>
    <mergeCell ref="W12:X12"/>
    <mergeCell ref="AC14:AD14"/>
    <mergeCell ref="AC13:AD13"/>
    <mergeCell ref="AA13:AB13"/>
    <mergeCell ref="S12:T12"/>
    <mergeCell ref="M12:N12"/>
    <mergeCell ref="O12:P12"/>
    <mergeCell ref="Q12:R12"/>
    <mergeCell ref="W13:X13"/>
    <mergeCell ref="U14:V14"/>
    <mergeCell ref="W14:X14"/>
    <mergeCell ref="S14:T14"/>
    <mergeCell ref="Q13:R13"/>
    <mergeCell ref="S13:T13"/>
    <mergeCell ref="U13:V13"/>
    <mergeCell ref="Q9:R9"/>
    <mergeCell ref="S9:T9"/>
    <mergeCell ref="AC15:AD15"/>
    <mergeCell ref="A15:F15"/>
    <mergeCell ref="G15:H15"/>
    <mergeCell ref="I15:J15"/>
    <mergeCell ref="K15:L15"/>
    <mergeCell ref="M15:N15"/>
    <mergeCell ref="O15:P15"/>
    <mergeCell ref="Q15:R15"/>
    <mergeCell ref="S15:T15"/>
    <mergeCell ref="U15:V15"/>
    <mergeCell ref="Y16:Z16"/>
    <mergeCell ref="AA16:AB16"/>
    <mergeCell ref="Y14:Z14"/>
    <mergeCell ref="AA14:AB14"/>
    <mergeCell ref="Q14:R14"/>
    <mergeCell ref="Y12:Z12"/>
    <mergeCell ref="G12:H12"/>
    <mergeCell ref="I12:J12"/>
    <mergeCell ref="K12:L12"/>
    <mergeCell ref="W15:X15"/>
    <mergeCell ref="Y15:Z15"/>
    <mergeCell ref="AA15:AB15"/>
    <mergeCell ref="G14:H14"/>
    <mergeCell ref="I14:J14"/>
    <mergeCell ref="K14:L14"/>
    <mergeCell ref="M14:N14"/>
    <mergeCell ref="O14:P14"/>
    <mergeCell ref="Y13:Z13"/>
    <mergeCell ref="U16:V16"/>
    <mergeCell ref="W16:X16"/>
    <mergeCell ref="G13:H13"/>
    <mergeCell ref="I13:J13"/>
    <mergeCell ref="K13:L13"/>
    <mergeCell ref="M13:N13"/>
    <mergeCell ref="A13:F13"/>
    <mergeCell ref="A14:F14"/>
    <mergeCell ref="AC16:AD16"/>
    <mergeCell ref="W17:X17"/>
    <mergeCell ref="Y17:Z17"/>
    <mergeCell ref="AA17:AB17"/>
    <mergeCell ref="AC17:AD17"/>
    <mergeCell ref="A17:F17"/>
    <mergeCell ref="G17:H17"/>
    <mergeCell ref="I17:J17"/>
    <mergeCell ref="K17:L17"/>
    <mergeCell ref="M17:N17"/>
    <mergeCell ref="O17:P17"/>
    <mergeCell ref="Q17:R17"/>
    <mergeCell ref="S17:T17"/>
    <mergeCell ref="U17:V17"/>
    <mergeCell ref="A16:F16"/>
    <mergeCell ref="G16:H16"/>
    <mergeCell ref="I16:J16"/>
    <mergeCell ref="K16:L16"/>
    <mergeCell ref="M16:N16"/>
    <mergeCell ref="O16:P16"/>
    <mergeCell ref="Q16:R16"/>
    <mergeCell ref="S16:T16"/>
    <mergeCell ref="A20:F20"/>
    <mergeCell ref="O20:P20"/>
    <mergeCell ref="S20:T20"/>
    <mergeCell ref="U20:V20"/>
    <mergeCell ref="G20:H20"/>
    <mergeCell ref="A21:L21"/>
    <mergeCell ref="AC18:AD18"/>
    <mergeCell ref="W18:X18"/>
    <mergeCell ref="Y18:Z18"/>
    <mergeCell ref="AA18:AB18"/>
    <mergeCell ref="A18:F18"/>
    <mergeCell ref="M18:N18"/>
    <mergeCell ref="O18:P18"/>
    <mergeCell ref="Q18:R18"/>
    <mergeCell ref="S18:T18"/>
    <mergeCell ref="U18:V18"/>
    <mergeCell ref="A19:AD19"/>
    <mergeCell ref="G18:L18"/>
    <mergeCell ref="Q20:R20"/>
    <mergeCell ref="I20:J20"/>
    <mergeCell ref="K20:L20"/>
    <mergeCell ref="M21:AD21"/>
    <mergeCell ref="A27:AB27"/>
    <mergeCell ref="A4:F4"/>
    <mergeCell ref="A3:F3"/>
    <mergeCell ref="A2:F2"/>
    <mergeCell ref="A1:F1"/>
    <mergeCell ref="G4:P4"/>
    <mergeCell ref="V4:AD4"/>
    <mergeCell ref="M20:N20"/>
    <mergeCell ref="A22:AD22"/>
    <mergeCell ref="AC23:AD23"/>
    <mergeCell ref="AC20:AD20"/>
    <mergeCell ref="A23:F23"/>
    <mergeCell ref="M23:N23"/>
    <mergeCell ref="O23:P23"/>
    <mergeCell ref="S23:T23"/>
    <mergeCell ref="U23:V23"/>
    <mergeCell ref="G23:L23"/>
    <mergeCell ref="Y23:Z23"/>
    <mergeCell ref="AA23:AB23"/>
    <mergeCell ref="W20:X20"/>
    <mergeCell ref="Y20:Z20"/>
    <mergeCell ref="AA20:AB20"/>
    <mergeCell ref="W23:X23"/>
    <mergeCell ref="Q23:R23"/>
  </mergeCells>
  <conditionalFormatting sqref="M21:AD21">
    <cfRule type="containsText" dxfId="7" priority="1" operator="containsText" text="Yes; please revise.">
      <formula>NOT(ISERROR(SEARCH("Yes; please revise.",M21)))</formula>
    </cfRule>
  </conditionalFormatting>
  <printOptions horizontalCentered="1"/>
  <pageMargins left="0.25" right="0.25" top="0.25" bottom="0.5" header="0.25" footer="0.25"/>
  <pageSetup scale="70" orientation="landscape" r:id="rId1"/>
  <headerFooter>
    <oddFooter xml:space="preserve">&amp;LAppendix B (Required Forms) Exhibit 13 (Proposed 
Budget)&amp;RPage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1"/>
  <dimension ref="A1:AZ29"/>
  <sheetViews>
    <sheetView topLeftCell="A6" zoomScaleNormal="100" workbookViewId="0">
      <selection activeCell="A11" sqref="A11:F11"/>
    </sheetView>
  </sheetViews>
  <sheetFormatPr defaultColWidth="9.140625" defaultRowHeight="12.75" x14ac:dyDescent="0.2"/>
  <cols>
    <col min="1" max="2" width="3.7109375" customWidth="1"/>
    <col min="3" max="4" width="4.28515625" customWidth="1"/>
    <col min="5" max="5" width="7.7109375" customWidth="1"/>
    <col min="6" max="6" width="4.140625" customWidth="1"/>
    <col min="7" max="7" width="4.42578125" customWidth="1"/>
    <col min="8" max="12" width="4.28515625" customWidth="1"/>
    <col min="13" max="14" width="5.28515625" customWidth="1"/>
    <col min="15" max="16" width="4.85546875" customWidth="1"/>
    <col min="17" max="26" width="4.7109375" customWidth="1"/>
    <col min="27" max="28" width="5.28515625" customWidth="1"/>
    <col min="29" max="30" width="4.7109375" customWidth="1"/>
    <col min="31" max="83" width="3.7109375" customWidth="1"/>
  </cols>
  <sheetData>
    <row r="1" spans="1:52" ht="20.100000000000001" customHeight="1" x14ac:dyDescent="0.2">
      <c r="A1" s="7" t="str">
        <f>T('Exhibit 13 Budget Cover Page'!A2)</f>
        <v>Program Services:</v>
      </c>
      <c r="F1" s="5"/>
      <c r="G1" s="170" t="str">
        <f>T('Exhibit 13 Budget Cover Page'!G2)</f>
        <v>Older Americans Act OCA Title III B ( Omsbudsman General Fund)</v>
      </c>
      <c r="H1" s="170"/>
      <c r="I1" s="170"/>
      <c r="J1" s="170"/>
      <c r="K1" s="170"/>
      <c r="L1" s="170"/>
      <c r="M1" s="170"/>
      <c r="N1" s="170"/>
      <c r="O1" s="170"/>
      <c r="P1" s="170"/>
      <c r="Q1" s="170"/>
      <c r="R1" s="170"/>
      <c r="S1" s="170"/>
      <c r="T1" s="170"/>
      <c r="U1" s="170"/>
      <c r="V1" s="170"/>
      <c r="W1" s="170"/>
      <c r="X1" s="170"/>
      <c r="Y1" s="170"/>
      <c r="Z1" s="170"/>
      <c r="AA1" s="170"/>
      <c r="AB1" s="170"/>
      <c r="AC1" s="170"/>
      <c r="AD1" s="170"/>
    </row>
    <row r="2" spans="1:52" ht="20.100000000000001" customHeight="1" x14ac:dyDescent="0.2">
      <c r="A2" s="7" t="str">
        <f>T('Exhibit 13 Budget Cover Page'!A4)</f>
        <v>Fiscal Year:</v>
      </c>
      <c r="F2" s="5"/>
      <c r="G2" s="103" t="str">
        <f>T('Exhibit 13 Budget Cover Page'!G4:AK4)</f>
        <v>2023-24</v>
      </c>
      <c r="H2" s="103"/>
      <c r="I2" s="103"/>
      <c r="J2" s="103"/>
      <c r="K2" s="103"/>
      <c r="L2" s="103"/>
      <c r="M2" s="103"/>
      <c r="N2" s="103"/>
      <c r="O2" s="103"/>
      <c r="P2" s="103"/>
      <c r="Q2" s="103"/>
      <c r="R2" s="103"/>
      <c r="S2" s="103"/>
      <c r="T2" s="103"/>
      <c r="U2" s="103"/>
      <c r="V2" s="103"/>
      <c r="W2" s="103"/>
      <c r="X2" s="103"/>
      <c r="Y2" s="103"/>
      <c r="Z2" s="103"/>
      <c r="AA2" s="103"/>
      <c r="AB2" s="103"/>
      <c r="AC2" s="103"/>
      <c r="AD2" s="103"/>
    </row>
    <row r="3" spans="1:52" s="6" customFormat="1" ht="20.100000000000001" hidden="1" customHeight="1" x14ac:dyDescent="0.2">
      <c r="A3" s="11" t="str">
        <f>T('Exhibit 13 Budget Cover Page'!A5)</f>
        <v>Subaward Number:</v>
      </c>
      <c r="B3" s="11"/>
      <c r="C3" s="11"/>
      <c r="D3" s="11"/>
      <c r="E3" s="12"/>
      <c r="F3" s="12"/>
      <c r="G3" s="171" t="str">
        <f>T('Exhibit 13 Budget Cover Page'!G5:AK5)</f>
        <v>[Enter Subaward Number]</v>
      </c>
      <c r="H3" s="171"/>
      <c r="I3" s="171"/>
      <c r="J3" s="171"/>
      <c r="K3" s="171"/>
      <c r="L3" s="171"/>
      <c r="M3" s="171"/>
      <c r="N3" s="171"/>
      <c r="O3" s="171"/>
      <c r="P3" s="171"/>
      <c r="Q3" s="171"/>
      <c r="R3" s="171"/>
      <c r="S3" s="171"/>
      <c r="T3" s="171"/>
      <c r="U3" s="171"/>
      <c r="V3" s="171"/>
      <c r="W3" s="171"/>
      <c r="X3" s="171"/>
      <c r="Y3" s="171"/>
      <c r="Z3" s="171"/>
      <c r="AA3" s="171"/>
      <c r="AB3" s="171"/>
      <c r="AC3" s="171"/>
      <c r="AD3" s="171"/>
      <c r="AE3" s="10"/>
      <c r="AF3" s="10"/>
      <c r="AG3" s="10"/>
      <c r="AH3" s="10"/>
      <c r="AI3" s="10"/>
      <c r="AJ3" s="10"/>
      <c r="AK3" s="10"/>
      <c r="AL3" s="10"/>
      <c r="AM3" s="10"/>
      <c r="AN3" s="10"/>
      <c r="AO3" s="10"/>
      <c r="AP3" s="10"/>
      <c r="AQ3" s="10"/>
      <c r="AR3" s="10"/>
      <c r="AS3" s="10"/>
      <c r="AT3" s="10"/>
      <c r="AU3" s="10"/>
      <c r="AV3" s="10"/>
      <c r="AW3" s="10"/>
      <c r="AX3" s="10"/>
      <c r="AY3" s="10"/>
      <c r="AZ3" s="10"/>
    </row>
    <row r="4" spans="1:52" s="12" customFormat="1" ht="23.25" hidden="1" customHeight="1" x14ac:dyDescent="0.2">
      <c r="A4" s="11" t="s">
        <v>20</v>
      </c>
      <c r="B4" s="11"/>
      <c r="C4" s="11"/>
      <c r="D4" s="11"/>
      <c r="F4" s="8"/>
      <c r="G4" s="171" t="str">
        <f>T('Exhibit 13 Budget Cover Page'!G6:L6)</f>
        <v>N/A</v>
      </c>
      <c r="H4" s="171"/>
      <c r="I4" s="171"/>
      <c r="J4" s="171"/>
      <c r="K4" s="171"/>
      <c r="L4" s="171"/>
      <c r="M4" s="171"/>
      <c r="N4" s="171"/>
      <c r="O4" s="171"/>
      <c r="P4" s="171"/>
      <c r="Q4" s="171"/>
      <c r="R4" s="7" t="s">
        <v>22</v>
      </c>
      <c r="T4" s="67"/>
      <c r="U4" s="67"/>
      <c r="V4" s="67"/>
      <c r="W4" s="171" t="str">
        <f>T('Exhibit 13 Budget Cover Page'!Z6:AF6)</f>
        <v>N/A</v>
      </c>
      <c r="X4" s="171"/>
      <c r="Y4" s="171"/>
      <c r="Z4" s="171"/>
      <c r="AA4" s="171"/>
      <c r="AB4" s="171"/>
      <c r="AC4" s="171"/>
      <c r="AD4" s="171"/>
      <c r="AE4" s="8"/>
      <c r="AF4" s="8"/>
      <c r="AG4" s="8"/>
      <c r="AH4" s="8"/>
      <c r="AI4" s="8"/>
      <c r="AX4" s="13"/>
      <c r="AZ4" s="14" t="s">
        <v>33</v>
      </c>
    </row>
    <row r="5" spans="1:52" ht="20.100000000000001" customHeight="1" x14ac:dyDescent="0.2">
      <c r="A5" s="7" t="str">
        <f>T('Exhibit 13 Budget Cover Page'!A7:F7)</f>
        <v>BIDDER'S Legal Name:</v>
      </c>
      <c r="B5" s="1"/>
      <c r="C5" s="1"/>
      <c r="D5" s="1"/>
      <c r="E5" s="1"/>
      <c r="F5" s="4"/>
      <c r="G5" s="171" t="str">
        <f>T('Exhibit 13 Budget Cover Page'!G7:AK7)</f>
        <v>[Enter Legal Name]</v>
      </c>
      <c r="H5" s="171"/>
      <c r="I5" s="171"/>
      <c r="J5" s="171"/>
      <c r="K5" s="171"/>
      <c r="L5" s="171"/>
      <c r="M5" s="171"/>
      <c r="N5" s="171"/>
      <c r="O5" s="171"/>
      <c r="P5" s="171"/>
      <c r="Q5" s="171"/>
      <c r="R5" s="171"/>
      <c r="S5" s="171"/>
      <c r="T5" s="171"/>
      <c r="U5" s="171"/>
      <c r="V5" s="171"/>
      <c r="W5" s="171"/>
      <c r="X5" s="171"/>
      <c r="Y5" s="171"/>
      <c r="Z5" s="171"/>
      <c r="AA5" s="171"/>
      <c r="AB5" s="171"/>
      <c r="AC5" s="171"/>
      <c r="AD5" s="171"/>
    </row>
    <row r="6" spans="1:52" s="6" customFormat="1" ht="25.5" customHeight="1" thickBot="1" x14ac:dyDescent="0.25">
      <c r="A6" s="110" t="s">
        <v>172</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0"/>
      <c r="AF6" s="10"/>
      <c r="AG6" s="10"/>
      <c r="AH6" s="10"/>
      <c r="AI6" s="10"/>
      <c r="AJ6" s="10"/>
      <c r="AK6" s="10"/>
      <c r="AL6" s="10"/>
      <c r="AM6" s="10"/>
      <c r="AN6" s="10"/>
      <c r="AO6" s="10"/>
      <c r="AP6" s="10"/>
      <c r="AQ6" s="10"/>
      <c r="AR6" s="10"/>
      <c r="AS6" s="10"/>
      <c r="AT6" s="10"/>
      <c r="AU6" s="10"/>
      <c r="AV6" s="10"/>
      <c r="AW6" s="10"/>
      <c r="AX6" s="10"/>
      <c r="AY6" s="10"/>
      <c r="AZ6" s="10"/>
    </row>
    <row r="7" spans="1:52" s="3" customFormat="1" ht="21" customHeight="1" x14ac:dyDescent="0.15">
      <c r="A7" s="267" t="s">
        <v>173</v>
      </c>
      <c r="B7" s="458"/>
      <c r="C7" s="458"/>
      <c r="D7" s="458"/>
      <c r="E7" s="458"/>
      <c r="F7" s="182"/>
      <c r="G7" s="174" t="s">
        <v>174</v>
      </c>
      <c r="H7" s="174"/>
      <c r="I7" s="174" t="s">
        <v>165</v>
      </c>
      <c r="J7" s="174"/>
      <c r="K7" s="174" t="s">
        <v>77</v>
      </c>
      <c r="L7" s="442"/>
      <c r="M7" s="177" t="s">
        <v>78</v>
      </c>
      <c r="N7" s="178"/>
      <c r="O7" s="181" t="s">
        <v>274</v>
      </c>
      <c r="P7" s="182"/>
      <c r="Q7" s="442" t="s">
        <v>284</v>
      </c>
      <c r="R7" s="443"/>
      <c r="S7" s="443"/>
      <c r="T7" s="443"/>
      <c r="U7" s="443"/>
      <c r="V7" s="443"/>
      <c r="W7" s="443"/>
      <c r="X7" s="443"/>
      <c r="Y7" s="443"/>
      <c r="Z7" s="444"/>
      <c r="AA7" s="177" t="s">
        <v>151</v>
      </c>
      <c r="AB7" s="178"/>
      <c r="AC7" s="181" t="s">
        <v>80</v>
      </c>
      <c r="AD7" s="182"/>
    </row>
    <row r="8" spans="1:52" s="3" customFormat="1" ht="33.75" customHeight="1" x14ac:dyDescent="0.15">
      <c r="A8" s="269"/>
      <c r="B8" s="459"/>
      <c r="C8" s="459"/>
      <c r="D8" s="459"/>
      <c r="E8" s="459"/>
      <c r="F8" s="188"/>
      <c r="G8" s="174"/>
      <c r="H8" s="174"/>
      <c r="I8" s="174"/>
      <c r="J8" s="174"/>
      <c r="K8" s="174"/>
      <c r="L8" s="442"/>
      <c r="M8" s="179"/>
      <c r="N8" s="180"/>
      <c r="O8" s="183"/>
      <c r="P8" s="184"/>
      <c r="Q8" s="174" t="s">
        <v>166</v>
      </c>
      <c r="R8" s="174"/>
      <c r="S8" s="174"/>
      <c r="T8" s="174"/>
      <c r="U8" s="174" t="s">
        <v>82</v>
      </c>
      <c r="V8" s="174"/>
      <c r="W8" s="174"/>
      <c r="X8" s="174"/>
      <c r="Y8" s="176" t="s">
        <v>175</v>
      </c>
      <c r="Z8" s="189"/>
      <c r="AA8" s="179"/>
      <c r="AB8" s="180"/>
      <c r="AC8" s="179"/>
      <c r="AD8" s="188"/>
    </row>
    <row r="9" spans="1:52" s="3" customFormat="1" ht="36" customHeight="1" x14ac:dyDescent="0.15">
      <c r="A9" s="460"/>
      <c r="B9" s="461"/>
      <c r="C9" s="461"/>
      <c r="D9" s="461"/>
      <c r="E9" s="461"/>
      <c r="F9" s="184"/>
      <c r="G9" s="174"/>
      <c r="H9" s="174"/>
      <c r="I9" s="174"/>
      <c r="J9" s="174"/>
      <c r="K9" s="175"/>
      <c r="L9" s="442"/>
      <c r="M9" s="183" t="s">
        <v>84</v>
      </c>
      <c r="N9" s="191"/>
      <c r="O9" s="446" t="s">
        <v>176</v>
      </c>
      <c r="P9" s="447"/>
      <c r="Q9" s="174" t="s">
        <v>86</v>
      </c>
      <c r="R9" s="175"/>
      <c r="S9" s="174" t="s">
        <v>87</v>
      </c>
      <c r="T9" s="175"/>
      <c r="U9" s="174" t="s">
        <v>86</v>
      </c>
      <c r="V9" s="175"/>
      <c r="W9" s="174" t="s">
        <v>87</v>
      </c>
      <c r="X9" s="175"/>
      <c r="Y9" s="176" t="s">
        <v>86</v>
      </c>
      <c r="Z9" s="189"/>
      <c r="AA9" s="183" t="s">
        <v>88</v>
      </c>
      <c r="AB9" s="191"/>
      <c r="AC9" s="183" t="s">
        <v>89</v>
      </c>
      <c r="AD9" s="184"/>
    </row>
    <row r="10" spans="1:52" s="2" customFormat="1" ht="12.75" customHeight="1" x14ac:dyDescent="0.2">
      <c r="A10" s="192" t="s">
        <v>90</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4"/>
    </row>
    <row r="11" spans="1:52" ht="27" customHeight="1" x14ac:dyDescent="0.2">
      <c r="A11" s="433" t="s">
        <v>167</v>
      </c>
      <c r="B11" s="434"/>
      <c r="C11" s="434"/>
      <c r="D11" s="434"/>
      <c r="E11" s="434"/>
      <c r="F11" s="435"/>
      <c r="G11" s="456"/>
      <c r="H11" s="457"/>
      <c r="I11" s="440"/>
      <c r="J11" s="440"/>
      <c r="K11" s="440"/>
      <c r="L11" s="462"/>
      <c r="M11" s="199" t="str">
        <f t="shared" ref="M11:M18" si="0">IF(G11="","",G11*I11*K11)</f>
        <v/>
      </c>
      <c r="N11" s="200"/>
      <c r="O11" s="160"/>
      <c r="P11" s="161"/>
      <c r="Q11" s="161"/>
      <c r="R11" s="161"/>
      <c r="S11" s="161"/>
      <c r="T11" s="161"/>
      <c r="U11" s="161"/>
      <c r="V11" s="161"/>
      <c r="W11" s="161"/>
      <c r="X11" s="161"/>
      <c r="Y11" s="161"/>
      <c r="Z11" s="346"/>
      <c r="AA11" s="199" t="str">
        <f t="shared" ref="AA11:AA19" si="1">IF(M11="","",SUM(O11:Z11))</f>
        <v/>
      </c>
      <c r="AB11" s="200"/>
      <c r="AC11" s="156" t="str">
        <f>IF(M11="","",(M11-AA11))</f>
        <v/>
      </c>
      <c r="AD11" s="202"/>
    </row>
    <row r="12" spans="1:52" ht="27" customHeight="1" x14ac:dyDescent="0.2">
      <c r="A12" s="433" t="s">
        <v>167</v>
      </c>
      <c r="B12" s="434"/>
      <c r="C12" s="434"/>
      <c r="D12" s="434"/>
      <c r="E12" s="434"/>
      <c r="F12" s="435"/>
      <c r="G12" s="456"/>
      <c r="H12" s="457"/>
      <c r="I12" s="278"/>
      <c r="J12" s="463"/>
      <c r="K12" s="278"/>
      <c r="L12" s="279"/>
      <c r="M12" s="199" t="str">
        <f t="shared" si="0"/>
        <v/>
      </c>
      <c r="N12" s="200"/>
      <c r="O12" s="159"/>
      <c r="P12" s="160"/>
      <c r="Q12" s="346"/>
      <c r="R12" s="160"/>
      <c r="S12" s="346"/>
      <c r="T12" s="160"/>
      <c r="U12" s="346"/>
      <c r="V12" s="160"/>
      <c r="W12" s="346"/>
      <c r="X12" s="160"/>
      <c r="Y12" s="346"/>
      <c r="Z12" s="455"/>
      <c r="AA12" s="199" t="str">
        <f t="shared" si="1"/>
        <v/>
      </c>
      <c r="AB12" s="200"/>
      <c r="AC12" s="156" t="str">
        <f t="shared" ref="AC12:AC21" si="2">IF(M12="","",(M12-AA12))</f>
        <v/>
      </c>
      <c r="AD12" s="202"/>
    </row>
    <row r="13" spans="1:52" ht="27" customHeight="1" x14ac:dyDescent="0.2">
      <c r="A13" s="433" t="s">
        <v>167</v>
      </c>
      <c r="B13" s="434"/>
      <c r="C13" s="434"/>
      <c r="D13" s="434"/>
      <c r="E13" s="434"/>
      <c r="F13" s="435"/>
      <c r="G13" s="456"/>
      <c r="H13" s="457"/>
      <c r="I13" s="278"/>
      <c r="J13" s="463"/>
      <c r="K13" s="278"/>
      <c r="L13" s="279"/>
      <c r="M13" s="199" t="str">
        <f t="shared" si="0"/>
        <v/>
      </c>
      <c r="N13" s="200"/>
      <c r="O13" s="159"/>
      <c r="P13" s="160"/>
      <c r="Q13" s="346"/>
      <c r="R13" s="160"/>
      <c r="S13" s="346"/>
      <c r="T13" s="160"/>
      <c r="U13" s="346"/>
      <c r="V13" s="160"/>
      <c r="W13" s="346"/>
      <c r="X13" s="160"/>
      <c r="Y13" s="346"/>
      <c r="Z13" s="455"/>
      <c r="AA13" s="199" t="str">
        <f t="shared" si="1"/>
        <v/>
      </c>
      <c r="AB13" s="200"/>
      <c r="AC13" s="156" t="str">
        <f t="shared" si="2"/>
        <v/>
      </c>
      <c r="AD13" s="202"/>
    </row>
    <row r="14" spans="1:52" ht="27" customHeight="1" x14ac:dyDescent="0.2">
      <c r="A14" s="433" t="s">
        <v>167</v>
      </c>
      <c r="B14" s="434"/>
      <c r="C14" s="434"/>
      <c r="D14" s="434"/>
      <c r="E14" s="434"/>
      <c r="F14" s="435"/>
      <c r="G14" s="456"/>
      <c r="H14" s="457"/>
      <c r="I14" s="278"/>
      <c r="J14" s="463"/>
      <c r="K14" s="278"/>
      <c r="L14" s="279"/>
      <c r="M14" s="199" t="str">
        <f t="shared" si="0"/>
        <v/>
      </c>
      <c r="N14" s="200"/>
      <c r="O14" s="159"/>
      <c r="P14" s="160"/>
      <c r="Q14" s="346"/>
      <c r="R14" s="160"/>
      <c r="S14" s="346"/>
      <c r="T14" s="160"/>
      <c r="U14" s="346"/>
      <c r="V14" s="160"/>
      <c r="W14" s="346"/>
      <c r="X14" s="160"/>
      <c r="Y14" s="346"/>
      <c r="Z14" s="455"/>
      <c r="AA14" s="199" t="str">
        <f t="shared" si="1"/>
        <v/>
      </c>
      <c r="AB14" s="200"/>
      <c r="AC14" s="156" t="str">
        <f t="shared" si="2"/>
        <v/>
      </c>
      <c r="AD14" s="202"/>
    </row>
    <row r="15" spans="1:52" ht="27" customHeight="1" x14ac:dyDescent="0.2">
      <c r="A15" s="433" t="s">
        <v>167</v>
      </c>
      <c r="B15" s="434"/>
      <c r="C15" s="434"/>
      <c r="D15" s="434"/>
      <c r="E15" s="434"/>
      <c r="F15" s="435"/>
      <c r="G15" s="456"/>
      <c r="H15" s="457"/>
      <c r="I15" s="278"/>
      <c r="J15" s="463"/>
      <c r="K15" s="278"/>
      <c r="L15" s="279"/>
      <c r="M15" s="199" t="str">
        <f t="shared" si="0"/>
        <v/>
      </c>
      <c r="N15" s="200"/>
      <c r="O15" s="159"/>
      <c r="P15" s="160"/>
      <c r="Q15" s="346"/>
      <c r="R15" s="160"/>
      <c r="S15" s="346"/>
      <c r="T15" s="160"/>
      <c r="U15" s="346"/>
      <c r="V15" s="160"/>
      <c r="W15" s="346"/>
      <c r="X15" s="160"/>
      <c r="Y15" s="346"/>
      <c r="Z15" s="455"/>
      <c r="AA15" s="199" t="str">
        <f t="shared" si="1"/>
        <v/>
      </c>
      <c r="AB15" s="200"/>
      <c r="AC15" s="156" t="str">
        <f t="shared" si="2"/>
        <v/>
      </c>
      <c r="AD15" s="202"/>
    </row>
    <row r="16" spans="1:52" ht="27" customHeight="1" x14ac:dyDescent="0.2">
      <c r="A16" s="433" t="s">
        <v>167</v>
      </c>
      <c r="B16" s="434"/>
      <c r="C16" s="434"/>
      <c r="D16" s="434"/>
      <c r="E16" s="434"/>
      <c r="F16" s="435"/>
      <c r="G16" s="456"/>
      <c r="H16" s="457"/>
      <c r="I16" s="278"/>
      <c r="J16" s="463"/>
      <c r="K16" s="278"/>
      <c r="L16" s="279"/>
      <c r="M16" s="199" t="str">
        <f t="shared" si="0"/>
        <v/>
      </c>
      <c r="N16" s="200"/>
      <c r="O16" s="159"/>
      <c r="P16" s="160"/>
      <c r="Q16" s="346"/>
      <c r="R16" s="160"/>
      <c r="S16" s="346"/>
      <c r="T16" s="160"/>
      <c r="U16" s="346"/>
      <c r="V16" s="160"/>
      <c r="W16" s="346"/>
      <c r="X16" s="160"/>
      <c r="Y16" s="346"/>
      <c r="Z16" s="455"/>
      <c r="AA16" s="199" t="str">
        <f t="shared" si="1"/>
        <v/>
      </c>
      <c r="AB16" s="200"/>
      <c r="AC16" s="156" t="str">
        <f t="shared" si="2"/>
        <v/>
      </c>
      <c r="AD16" s="202"/>
    </row>
    <row r="17" spans="1:33" ht="27" customHeight="1" x14ac:dyDescent="0.2">
      <c r="A17" s="433" t="s">
        <v>167</v>
      </c>
      <c r="B17" s="434"/>
      <c r="C17" s="434"/>
      <c r="D17" s="434"/>
      <c r="E17" s="434"/>
      <c r="F17" s="435"/>
      <c r="G17" s="456"/>
      <c r="H17" s="457"/>
      <c r="I17" s="278"/>
      <c r="J17" s="463"/>
      <c r="K17" s="278"/>
      <c r="L17" s="279"/>
      <c r="M17" s="199" t="str">
        <f t="shared" si="0"/>
        <v/>
      </c>
      <c r="N17" s="200"/>
      <c r="O17" s="159"/>
      <c r="P17" s="160"/>
      <c r="Q17" s="346"/>
      <c r="R17" s="160"/>
      <c r="S17" s="346"/>
      <c r="T17" s="160"/>
      <c r="U17" s="346"/>
      <c r="V17" s="160"/>
      <c r="W17" s="346"/>
      <c r="X17" s="160"/>
      <c r="Y17" s="346"/>
      <c r="Z17" s="455"/>
      <c r="AA17" s="199" t="str">
        <f t="shared" si="1"/>
        <v/>
      </c>
      <c r="AB17" s="200"/>
      <c r="AC17" s="156" t="str">
        <f t="shared" si="2"/>
        <v/>
      </c>
      <c r="AD17" s="202"/>
    </row>
    <row r="18" spans="1:33" ht="27" customHeight="1" x14ac:dyDescent="0.2">
      <c r="A18" s="433" t="s">
        <v>167</v>
      </c>
      <c r="B18" s="434"/>
      <c r="C18" s="434"/>
      <c r="D18" s="434"/>
      <c r="E18" s="434"/>
      <c r="F18" s="435"/>
      <c r="G18" s="456"/>
      <c r="H18" s="457"/>
      <c r="I18" s="278"/>
      <c r="J18" s="463"/>
      <c r="K18" s="278"/>
      <c r="L18" s="279"/>
      <c r="M18" s="199" t="str">
        <f t="shared" si="0"/>
        <v/>
      </c>
      <c r="N18" s="200"/>
      <c r="O18" s="159"/>
      <c r="P18" s="160"/>
      <c r="Q18" s="346"/>
      <c r="R18" s="160"/>
      <c r="S18" s="346"/>
      <c r="T18" s="160"/>
      <c r="U18" s="346"/>
      <c r="V18" s="160"/>
      <c r="W18" s="346"/>
      <c r="X18" s="160"/>
      <c r="Y18" s="346"/>
      <c r="Z18" s="455"/>
      <c r="AA18" s="199" t="str">
        <f t="shared" si="1"/>
        <v/>
      </c>
      <c r="AB18" s="200"/>
      <c r="AC18" s="156" t="str">
        <f t="shared" si="2"/>
        <v/>
      </c>
      <c r="AD18" s="202"/>
    </row>
    <row r="19" spans="1:33" s="3" customFormat="1" ht="22.5" customHeight="1" x14ac:dyDescent="0.2">
      <c r="A19" s="466" t="s">
        <v>177</v>
      </c>
      <c r="B19" s="467"/>
      <c r="C19" s="467"/>
      <c r="D19" s="467"/>
      <c r="E19" s="467"/>
      <c r="F19" s="468"/>
      <c r="G19" s="452"/>
      <c r="H19" s="453"/>
      <c r="I19" s="453"/>
      <c r="J19" s="453"/>
      <c r="K19" s="453"/>
      <c r="L19" s="454"/>
      <c r="M19" s="199">
        <f>SUM(M11:N18)</f>
        <v>0</v>
      </c>
      <c r="N19" s="200"/>
      <c r="O19" s="153">
        <f>SUM(O11:P18)</f>
        <v>0</v>
      </c>
      <c r="P19" s="233"/>
      <c r="Q19" s="254">
        <f>SUM(Q11:R18)</f>
        <v>0</v>
      </c>
      <c r="R19" s="233"/>
      <c r="S19" s="254">
        <f>SUM(S11:T18)</f>
        <v>0</v>
      </c>
      <c r="T19" s="233"/>
      <c r="U19" s="254">
        <f>SUM(U11:V18)</f>
        <v>0</v>
      </c>
      <c r="V19" s="233"/>
      <c r="W19" s="254">
        <f>SUM(W11:X18)</f>
        <v>0</v>
      </c>
      <c r="X19" s="233"/>
      <c r="Y19" s="254">
        <f>SUM(Y11:Z18)</f>
        <v>0</v>
      </c>
      <c r="Z19" s="233"/>
      <c r="AA19" s="330">
        <f t="shared" si="1"/>
        <v>0</v>
      </c>
      <c r="AB19" s="331"/>
      <c r="AC19" s="450">
        <f>IF(M19="","",M19-AA19)</f>
        <v>0</v>
      </c>
      <c r="AD19" s="451"/>
    </row>
    <row r="20" spans="1:33" s="2" customFormat="1" ht="12.75" customHeight="1" x14ac:dyDescent="0.2">
      <c r="A20" s="192" t="s">
        <v>99</v>
      </c>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4"/>
    </row>
    <row r="21" spans="1:33" ht="23.25" customHeight="1" x14ac:dyDescent="0.2">
      <c r="A21" s="280" t="s">
        <v>178</v>
      </c>
      <c r="B21" s="280"/>
      <c r="C21" s="280"/>
      <c r="D21" s="280"/>
      <c r="E21" s="280"/>
      <c r="F21" s="280"/>
      <c r="G21" s="469"/>
      <c r="H21" s="469"/>
      <c r="I21" s="465"/>
      <c r="J21" s="465"/>
      <c r="K21" s="465"/>
      <c r="L21" s="470"/>
      <c r="M21" s="284" t="str">
        <f>IF(G21="","",G21*I21*K21)</f>
        <v/>
      </c>
      <c r="N21" s="285"/>
      <c r="O21" s="225" t="s">
        <v>158</v>
      </c>
      <c r="P21" s="226"/>
      <c r="Q21" s="464" t="s">
        <v>103</v>
      </c>
      <c r="R21" s="464"/>
      <c r="S21" s="464" t="s">
        <v>103</v>
      </c>
      <c r="T21" s="464"/>
      <c r="U21" s="464" t="s">
        <v>103</v>
      </c>
      <c r="V21" s="464"/>
      <c r="W21" s="464" t="s">
        <v>103</v>
      </c>
      <c r="X21" s="464"/>
      <c r="Y21" s="464" t="s">
        <v>103</v>
      </c>
      <c r="Z21" s="464"/>
      <c r="AA21" s="284" t="str">
        <f>IF(M21="","",SUM(O21:Z21))</f>
        <v/>
      </c>
      <c r="AB21" s="285"/>
      <c r="AC21" s="156" t="str">
        <f t="shared" si="2"/>
        <v/>
      </c>
      <c r="AD21" s="202"/>
    </row>
    <row r="22" spans="1:33" ht="15" customHeight="1" x14ac:dyDescent="0.2">
      <c r="A22" s="245" t="s">
        <v>104</v>
      </c>
      <c r="B22" s="246"/>
      <c r="C22" s="246"/>
      <c r="D22" s="246"/>
      <c r="E22" s="246"/>
      <c r="F22" s="246"/>
      <c r="G22" s="246"/>
      <c r="H22" s="246"/>
      <c r="I22" s="246"/>
      <c r="J22" s="246"/>
      <c r="K22" s="246"/>
      <c r="L22" s="246"/>
      <c r="M22" s="247" t="str">
        <f>IF(M21="","",IF(O21&lt;=(0.1*O19),"No","Yes; please revise."))</f>
        <v/>
      </c>
      <c r="N22" s="247"/>
      <c r="O22" s="247"/>
      <c r="P22" s="247"/>
      <c r="Q22" s="247"/>
      <c r="R22" s="247"/>
      <c r="S22" s="247"/>
      <c r="T22" s="247"/>
      <c r="U22" s="247"/>
      <c r="V22" s="247"/>
      <c r="W22" s="247"/>
      <c r="X22" s="247"/>
      <c r="Y22" s="247"/>
      <c r="Z22" s="247"/>
      <c r="AA22" s="247"/>
      <c r="AB22" s="247"/>
      <c r="AC22" s="247"/>
      <c r="AD22" s="248"/>
    </row>
    <row r="23" spans="1:33" s="2" customFormat="1" ht="12.75" customHeight="1" x14ac:dyDescent="0.2">
      <c r="A23" s="192" t="s">
        <v>64</v>
      </c>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4"/>
    </row>
    <row r="24" spans="1:33" ht="24.75" customHeight="1" thickBot="1" x14ac:dyDescent="0.25">
      <c r="A24" s="250" t="s">
        <v>179</v>
      </c>
      <c r="B24" s="250"/>
      <c r="C24" s="250"/>
      <c r="D24" s="250"/>
      <c r="E24" s="250"/>
      <c r="F24" s="250"/>
      <c r="G24" s="452"/>
      <c r="H24" s="453"/>
      <c r="I24" s="453"/>
      <c r="J24" s="453"/>
      <c r="K24" s="453"/>
      <c r="L24" s="454"/>
      <c r="M24" s="251">
        <f>SUM(M19:N23)</f>
        <v>0</v>
      </c>
      <c r="N24" s="252"/>
      <c r="O24" s="233">
        <f>SUM(O19:P23)</f>
        <v>0</v>
      </c>
      <c r="P24" s="234"/>
      <c r="Q24" s="234">
        <f>SUM(Q19:R23)</f>
        <v>0</v>
      </c>
      <c r="R24" s="234"/>
      <c r="S24" s="234">
        <f>SUM(S19:T23)</f>
        <v>0</v>
      </c>
      <c r="T24" s="234"/>
      <c r="U24" s="234">
        <f>SUM(U19:V23)</f>
        <v>0</v>
      </c>
      <c r="V24" s="234"/>
      <c r="W24" s="234">
        <f>SUM(W19:X23)</f>
        <v>0</v>
      </c>
      <c r="X24" s="234"/>
      <c r="Y24" s="234">
        <f>SUM(Y19:Z23)</f>
        <v>0</v>
      </c>
      <c r="Z24" s="234"/>
      <c r="AA24" s="251">
        <f>SUM(AA19:AB23)</f>
        <v>0</v>
      </c>
      <c r="AB24" s="252"/>
      <c r="AC24" s="471">
        <f>IF(M24="","",(M24-AA24))</f>
        <v>0</v>
      </c>
      <c r="AD24" s="472"/>
    </row>
    <row r="26" spans="1:33" s="2" customFormat="1" ht="11.25" x14ac:dyDescent="0.2">
      <c r="A26" s="445" t="s">
        <v>71</v>
      </c>
      <c r="B26" s="445"/>
      <c r="C26" s="445"/>
      <c r="D26" s="445"/>
      <c r="E26" s="445"/>
      <c r="F26" s="445"/>
      <c r="G26" s="445"/>
      <c r="H26" s="445"/>
      <c r="I26" s="445"/>
      <c r="J26" s="445"/>
      <c r="K26" s="445"/>
      <c r="L26" s="445"/>
      <c r="M26" s="445"/>
      <c r="N26" s="445"/>
      <c r="O26" s="445"/>
      <c r="P26" s="445"/>
      <c r="Q26" s="445"/>
      <c r="R26" s="445"/>
      <c r="S26" s="445"/>
      <c r="T26" s="445"/>
      <c r="U26" s="445"/>
      <c r="V26" s="445"/>
      <c r="W26" s="445"/>
      <c r="X26" s="445"/>
      <c r="Y26" s="445"/>
      <c r="Z26" s="445"/>
      <c r="AA26" s="445"/>
      <c r="AB26" s="445"/>
      <c r="AC26" s="445"/>
      <c r="AD26" s="445"/>
      <c r="AE26" s="15"/>
      <c r="AF26" s="15"/>
      <c r="AG26" s="15"/>
    </row>
    <row r="27" spans="1:33" s="2" customFormat="1" ht="15" customHeight="1" x14ac:dyDescent="0.2">
      <c r="A27" s="253" t="s">
        <v>276</v>
      </c>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15"/>
      <c r="AF27" s="15"/>
      <c r="AG27" s="15"/>
    </row>
    <row r="28" spans="1:33" x14ac:dyDescent="0.2">
      <c r="A28" s="253" t="s">
        <v>171</v>
      </c>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
    </row>
    <row r="29" spans="1:33" s="2" customFormat="1" ht="35.25" customHeight="1" x14ac:dyDescent="0.2">
      <c r="A29" s="253" t="s">
        <v>303</v>
      </c>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15"/>
      <c r="AF29" s="15"/>
      <c r="AG29" s="15"/>
    </row>
  </sheetData>
  <sheetProtection algorithmName="SHA-512" hashValue="w+BgPgr1Xksv3KgQP7TZm9AYFaH1h4fGb3ohyPkzqbtZDFu2RvtD8A/41uCyMuIxfsR3TcB0qz8L8MLLlTrFyw==" saltValue="BBxVUJyOs+t6zyMzFj9Ovg==" spinCount="100000" sheet="1" selectLockedCells="1"/>
  <mergeCells count="176">
    <mergeCell ref="M7:N8"/>
    <mergeCell ref="O7:P8"/>
    <mergeCell ref="Q7:Z7"/>
    <mergeCell ref="AA7:AB8"/>
    <mergeCell ref="AC7:AD8"/>
    <mergeCell ref="AC24:AD24"/>
    <mergeCell ref="M12:N12"/>
    <mergeCell ref="O12:P12"/>
    <mergeCell ref="Q12:R12"/>
    <mergeCell ref="Q14:R14"/>
    <mergeCell ref="Q11:R11"/>
    <mergeCell ref="AC11:AD11"/>
    <mergeCell ref="M22:AD22"/>
    <mergeCell ref="Q17:R17"/>
    <mergeCell ref="O18:P18"/>
    <mergeCell ref="Y12:Z12"/>
    <mergeCell ref="W17:X17"/>
    <mergeCell ref="Y17:Z17"/>
    <mergeCell ref="AA17:AB17"/>
    <mergeCell ref="Q21:R21"/>
    <mergeCell ref="O9:P9"/>
    <mergeCell ref="AA15:AB15"/>
    <mergeCell ref="W16:X16"/>
    <mergeCell ref="O21:P21"/>
    <mergeCell ref="W9:X9"/>
    <mergeCell ref="AA11:AB11"/>
    <mergeCell ref="A26:AD26"/>
    <mergeCell ref="K13:L13"/>
    <mergeCell ref="A22:L22"/>
    <mergeCell ref="K17:L17"/>
    <mergeCell ref="Y14:Z14"/>
    <mergeCell ref="A12:F12"/>
    <mergeCell ref="M18:N18"/>
    <mergeCell ref="M16:N16"/>
    <mergeCell ref="M13:N13"/>
    <mergeCell ref="A15:F15"/>
    <mergeCell ref="AC21:AD21"/>
    <mergeCell ref="AC17:AD17"/>
    <mergeCell ref="AC15:AD15"/>
    <mergeCell ref="W15:X15"/>
    <mergeCell ref="AC14:AD14"/>
    <mergeCell ref="A21:F21"/>
    <mergeCell ref="G21:H21"/>
    <mergeCell ref="K21:L21"/>
    <mergeCell ref="I13:J13"/>
    <mergeCell ref="M15:N15"/>
    <mergeCell ref="M9:N9"/>
    <mergeCell ref="K14:L14"/>
    <mergeCell ref="Q8:T8"/>
    <mergeCell ref="AA14:AB14"/>
    <mergeCell ref="A19:F19"/>
    <mergeCell ref="G12:H12"/>
    <mergeCell ref="G14:H14"/>
    <mergeCell ref="I14:J14"/>
    <mergeCell ref="Y15:Z15"/>
    <mergeCell ref="AA16:AB16"/>
    <mergeCell ref="O17:P17"/>
    <mergeCell ref="M17:N17"/>
    <mergeCell ref="G16:H16"/>
    <mergeCell ref="K12:L12"/>
    <mergeCell ref="O15:P15"/>
    <mergeCell ref="O13:P13"/>
    <mergeCell ref="I17:J17"/>
    <mergeCell ref="AA13:AB13"/>
    <mergeCell ref="Y13:Z13"/>
    <mergeCell ref="G17:H17"/>
    <mergeCell ref="G18:H18"/>
    <mergeCell ref="I16:J16"/>
    <mergeCell ref="K16:L16"/>
    <mergeCell ref="A17:F17"/>
    <mergeCell ref="W14:X14"/>
    <mergeCell ref="A16:F16"/>
    <mergeCell ref="A18:F18"/>
    <mergeCell ref="I18:J18"/>
    <mergeCell ref="A14:F14"/>
    <mergeCell ref="G15:H15"/>
    <mergeCell ref="I15:J15"/>
    <mergeCell ref="M24:N24"/>
    <mergeCell ref="G24:L24"/>
    <mergeCell ref="A24:F24"/>
    <mergeCell ref="I21:J21"/>
    <mergeCell ref="K15:L15"/>
    <mergeCell ref="I12:J12"/>
    <mergeCell ref="S24:T24"/>
    <mergeCell ref="U24:V24"/>
    <mergeCell ref="AA24:AB24"/>
    <mergeCell ref="U21:V21"/>
    <mergeCell ref="M19:N19"/>
    <mergeCell ref="S21:T21"/>
    <mergeCell ref="Q19:R19"/>
    <mergeCell ref="Y19:Z19"/>
    <mergeCell ref="Y24:Z24"/>
    <mergeCell ref="S19:T19"/>
    <mergeCell ref="AA21:AB21"/>
    <mergeCell ref="Y21:Z21"/>
    <mergeCell ref="M21:N21"/>
    <mergeCell ref="O19:P19"/>
    <mergeCell ref="U19:V19"/>
    <mergeCell ref="W19:X19"/>
    <mergeCell ref="AA19:AB19"/>
    <mergeCell ref="W24:X24"/>
    <mergeCell ref="Q24:R24"/>
    <mergeCell ref="O24:P24"/>
    <mergeCell ref="W21:X21"/>
    <mergeCell ref="G4:Q4"/>
    <mergeCell ref="G5:AD5"/>
    <mergeCell ref="Y8:Z8"/>
    <mergeCell ref="Y9:Z9"/>
    <mergeCell ref="AA9:AB9"/>
    <mergeCell ref="AC9:AD9"/>
    <mergeCell ref="K18:L18"/>
    <mergeCell ref="W12:X12"/>
    <mergeCell ref="S12:T12"/>
    <mergeCell ref="Q13:R13"/>
    <mergeCell ref="Q15:R15"/>
    <mergeCell ref="O16:P16"/>
    <mergeCell ref="S14:T14"/>
    <mergeCell ref="S15:T15"/>
    <mergeCell ref="U13:V13"/>
    <mergeCell ref="S17:T17"/>
    <mergeCell ref="S16:T16"/>
    <mergeCell ref="O14:P14"/>
    <mergeCell ref="Q18:R18"/>
    <mergeCell ref="S18:T18"/>
    <mergeCell ref="Q16:R16"/>
    <mergeCell ref="U12:V12"/>
    <mergeCell ref="M14:N14"/>
    <mergeCell ref="S13:T13"/>
    <mergeCell ref="G13:H13"/>
    <mergeCell ref="G1:AD1"/>
    <mergeCell ref="A7:F9"/>
    <mergeCell ref="A11:F11"/>
    <mergeCell ref="G11:H11"/>
    <mergeCell ref="I11:J11"/>
    <mergeCell ref="K11:L11"/>
    <mergeCell ref="Q9:R9"/>
    <mergeCell ref="G7:H9"/>
    <mergeCell ref="M11:N11"/>
    <mergeCell ref="I7:J9"/>
    <mergeCell ref="O11:P11"/>
    <mergeCell ref="A6:AD6"/>
    <mergeCell ref="S9:T9"/>
    <mergeCell ref="K7:L9"/>
    <mergeCell ref="U9:V9"/>
    <mergeCell ref="G2:AD2"/>
    <mergeCell ref="G3:AD3"/>
    <mergeCell ref="U8:X8"/>
    <mergeCell ref="S11:T11"/>
    <mergeCell ref="U11:V11"/>
    <mergeCell ref="W11:X11"/>
    <mergeCell ref="Y11:Z11"/>
    <mergeCell ref="W4:AD4"/>
    <mergeCell ref="A28:AB28"/>
    <mergeCell ref="A27:AD27"/>
    <mergeCell ref="A29:AD29"/>
    <mergeCell ref="A10:AD10"/>
    <mergeCell ref="A23:AD23"/>
    <mergeCell ref="A20:AD20"/>
    <mergeCell ref="AC19:AD19"/>
    <mergeCell ref="G19:L19"/>
    <mergeCell ref="AC13:AD13"/>
    <mergeCell ref="U15:V15"/>
    <mergeCell ref="AC12:AD12"/>
    <mergeCell ref="AC16:AD16"/>
    <mergeCell ref="U14:V14"/>
    <mergeCell ref="W13:X13"/>
    <mergeCell ref="AC18:AD18"/>
    <mergeCell ref="U18:V18"/>
    <mergeCell ref="W18:X18"/>
    <mergeCell ref="AA18:AB18"/>
    <mergeCell ref="Y18:Z18"/>
    <mergeCell ref="Y16:Z16"/>
    <mergeCell ref="AA12:AB12"/>
    <mergeCell ref="U17:V17"/>
    <mergeCell ref="U16:V16"/>
    <mergeCell ref="A13:F13"/>
  </mergeCells>
  <phoneticPr fontId="0" type="noConversion"/>
  <conditionalFormatting sqref="M22:AD22">
    <cfRule type="containsText" dxfId="6" priority="1" operator="containsText" text="Yes; please revise.">
      <formula>NOT(ISERROR(SEARCH("Yes; please revise.",M22)))</formula>
    </cfRule>
  </conditionalFormatting>
  <printOptions horizontalCentered="1"/>
  <pageMargins left="0.25" right="0.25" top="0.25" bottom="0.5" header="0.25" footer="0.25"/>
  <pageSetup scale="70" orientation="landscape" r:id="rId1"/>
  <headerFooter>
    <oddFooter xml:space="preserve">&amp;LAppendix B (Required Forms) Exhibit 13 (Proposed 
Budget)&amp;RPage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f18e92bb-665b-4933-aa00-bb4ff319a07e" xsi:nil="true"/>
    <TaxCatchAll xmlns="bf2920f7-6e42-4ee3-9f3f-c94b7af73a2a" xsi:nil="true"/>
    <lcf76f155ced4ddcb4097134ff3c332f xmlns="f18e92bb-665b-4933-aa00-bb4ff319a07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404EDC-0A60-4632-AF60-5370FBE91E50}">
  <ds:schemaRefs>
    <ds:schemaRef ds:uri="http://schemas.microsoft.com/office/2006/metadata/properties"/>
    <ds:schemaRef ds:uri="http://schemas.microsoft.com/office/infopath/2007/PartnerControls"/>
    <ds:schemaRef ds:uri="f18e92bb-665b-4933-aa00-bb4ff319a07e"/>
    <ds:schemaRef ds:uri="bf2920f7-6e42-4ee3-9f3f-c94b7af73a2a"/>
  </ds:schemaRefs>
</ds:datastoreItem>
</file>

<file path=customXml/itemProps2.xml><?xml version="1.0" encoding="utf-8"?>
<ds:datastoreItem xmlns:ds="http://schemas.openxmlformats.org/officeDocument/2006/customXml" ds:itemID="{3226F794-360B-47B9-BB00-B0B048DA8333}">
  <ds:schemaRefs>
    <ds:schemaRef ds:uri="http://schemas.microsoft.com/sharepoint/v3/contenttype/forms"/>
  </ds:schemaRefs>
</ds:datastoreItem>
</file>

<file path=customXml/itemProps3.xml><?xml version="1.0" encoding="utf-8"?>
<ds:datastoreItem xmlns:ds="http://schemas.openxmlformats.org/officeDocument/2006/customXml" ds:itemID="{29D47970-6359-44DA-A752-C42928D29F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Exhibit 13 Budget Cover Page</vt:lpstr>
      <vt:lpstr>Budget Detail-Personnel (Staff)</vt:lpstr>
      <vt:lpstr>Budget Detail-Personnel(OmbRep)</vt:lpstr>
      <vt:lpstr>Budget Detail-Volunteers</vt:lpstr>
      <vt:lpstr>Budget Detail-Volunteer(OmbRep)</vt:lpstr>
      <vt:lpstr>Budget Detail-Vol Exp.</vt:lpstr>
      <vt:lpstr>Budget Detail-Vol(OmbRep) Exp</vt:lpstr>
      <vt:lpstr>Budget Detail-LowerTierSubaward</vt:lpstr>
      <vt:lpstr>Budget Detail-Space</vt:lpstr>
      <vt:lpstr>Budget Detail-Equipment</vt:lpstr>
      <vt:lpstr>Budget Detail-Other Costs</vt:lpstr>
      <vt:lpstr>Budget Summary</vt:lpstr>
      <vt:lpstr>'Budget Detail-Equipment'!Print_Area</vt:lpstr>
      <vt:lpstr>'Budget Detail-LowerTierSubaward'!Print_Area</vt:lpstr>
      <vt:lpstr>'Budget Detail-Other Costs'!Print_Area</vt:lpstr>
      <vt:lpstr>'Budget Detail-Personnel (Staff)'!Print_Area</vt:lpstr>
      <vt:lpstr>'Budget Detail-Personnel(OmbRep)'!Print_Area</vt:lpstr>
      <vt:lpstr>'Budget Detail-Space'!Print_Area</vt:lpstr>
      <vt:lpstr>'Budget Detail-Vol Exp.'!Print_Area</vt:lpstr>
      <vt:lpstr>'Budget Detail-Vol(OmbRep) Exp'!Print_Area</vt:lpstr>
      <vt:lpstr>'Budget Detail-Volunteer(OmbRep)'!Print_Area</vt:lpstr>
      <vt:lpstr>'Budget Detail-Volunteers'!Print_Area</vt:lpstr>
      <vt:lpstr>'Budget Summary'!Print_Area</vt:lpstr>
      <vt:lpstr>'Exhibit 13 Budget Cover Page'!Print_Area</vt:lpstr>
      <vt:lpstr>'Budget Detail-Other Costs'!Print_Titles</vt:lpstr>
      <vt:lpstr>'Budget Detail-Personnel (Staff)'!Print_Titles</vt:lpstr>
      <vt:lpstr>'Budget Detail-Personnel(OmbRep)'!Print_Titles</vt:lpstr>
      <vt:lpstr>'Budget Detail-Vol Exp.'!Print_Titles</vt:lpstr>
      <vt:lpstr>'Budget Detail-Vol(OmbRep) Exp'!Print_Titles</vt:lpstr>
      <vt:lpstr>'Budget Detail-Volunteer(OmbRep)'!Print_Titles</vt:lpstr>
      <vt:lpstr>'Budget Detail-Volunteers'!Print_Titles</vt:lpstr>
      <vt:lpstr>'Budget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Irma Panosian</cp:lastModifiedBy>
  <cp:revision/>
  <cp:lastPrinted>2023-04-07T22:18:45Z</cp:lastPrinted>
  <dcterms:created xsi:type="dcterms:W3CDTF">2007-01-18T00:00:37Z</dcterms:created>
  <dcterms:modified xsi:type="dcterms:W3CDTF">2023-04-07T22:20:05Z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y fmtid="{D5CDD505-2E9C-101B-9397-08002B2CF9AE}" pid="3" name="MediaServiceImageTags">
    <vt:lpwstr/>
  </property>
</Properties>
</file>